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531/"/>
    </mc:Choice>
  </mc:AlternateContent>
  <xr:revisionPtr revIDLastSave="189" documentId="8_{3D0C9C04-A0EB-4F20-AD32-3D4A25764340}" xr6:coauthVersionLast="47" xr6:coauthVersionMax="47" xr10:uidLastSave="{F7D70102-E173-4902-A49D-D10229EFDBB5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3" l="1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G43" i="3"/>
  <c r="O43" i="3" s="1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M10" i="3" l="1"/>
  <c r="E10" i="2"/>
  <c r="E21" i="2" l="1"/>
  <c r="D21" i="2"/>
  <c r="C21" i="2"/>
  <c r="F15" i="2"/>
  <c r="E15" i="2"/>
  <c r="D15" i="2"/>
  <c r="F48" i="2"/>
  <c r="G48" i="2" s="1"/>
  <c r="E48" i="2"/>
  <c r="D48" i="2"/>
  <c r="E40" i="2"/>
  <c r="F40" i="2" s="1"/>
  <c r="D40" i="2"/>
  <c r="C40" i="2"/>
  <c r="E27" i="2"/>
  <c r="F27" i="2" s="1"/>
  <c r="D27" i="2"/>
  <c r="C27" i="2"/>
  <c r="E32" i="2"/>
  <c r="D32" i="2"/>
  <c r="C32" i="2"/>
  <c r="E22" i="3"/>
  <c r="D19" i="3"/>
  <c r="F32" i="2"/>
</calcChain>
</file>

<file path=xl/sharedStrings.xml><?xml version="1.0" encoding="utf-8"?>
<sst xmlns="http://schemas.openxmlformats.org/spreadsheetml/2006/main" count="95" uniqueCount="71">
  <si>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</si>
  <si>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</si>
  <si>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</si>
  <si>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</si>
  <si>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</si>
  <si>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</si>
  <si>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</si>
  <si>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</si>
  <si>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</si>
  <si>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</si>
  <si>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</si>
  <si>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</si>
  <si>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</si>
  <si>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</si>
  <si>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</si>
  <si>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</si>
  <si>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</si>
  <si>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</si>
  <si>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</si>
  <si>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</si>
  <si>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</si>
  <si>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</si>
  <si>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</si>
  <si>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</si>
  <si>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</si>
  <si>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</si>
  <si>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</si>
  <si>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</si>
  <si>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</si>
  <si>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</si>
  <si>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</si>
  <si>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</si>
  <si>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</si>
  <si>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</si>
  <si>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</si>
  <si>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</si>
  <si>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</si>
  <si>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</si>
  <si>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</si>
  <si>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</si>
  <si>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</si>
  <si>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</si>
  <si>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</si>
  <si>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</si>
  <si>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</si>
  <si>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</si>
  <si>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</si>
  <si>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</si>
  <si>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</si>
  <si>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</si>
  <si>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</si>
  <si>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</si>
  <si>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</si>
  <si>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</si>
  <si>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</si>
  <si>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</si>
  <si>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</si>
  <si>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</si>
  <si>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</si>
  <si>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</si>
  <si>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</si>
  <si>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</si>
  <si>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</si>
  <si>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</si>
  <si>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</si>
  <si>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</si>
  <si>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</si>
  <si>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</si>
  <si>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</si>
  <si>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t>Subtotal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</si>
  <si>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31/05/2024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</si>
</sst>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3" fontId="8" fillId="0" borderId="0" xfId="0" applyNumberFormat="1" applyFont="1"/>
    <xf numFmtId="1" fontId="8" fillId="0" borderId="0" xfId="0" applyNumberFormat="1" applyFont="1"/>
    <xf numFmtId="14" fontId="8" fillId="0" borderId="0" xfId="0" applyNumberFormat="1" applyFont="1"/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10" fontId="8" fillId="0" borderId="0" xfId="1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3" fontId="8" fillId="0" borderId="1" xfId="0" applyNumberFormat="1" applyFont="1" applyBorder="1"/>
    <xf numFmtId="1" fontId="8" fillId="0" borderId="1" xfId="0" applyNumberFormat="1" applyFont="1" applyBorder="1"/>
    <xf numFmtId="14" fontId="8" fillId="0" borderId="1" xfId="0" applyNumberFormat="1" applyFont="1" applyBorder="1"/>
    <xf numFmtId="10" fontId="8" fillId="0" borderId="1" xfId="1" applyNumberFormat="1" applyFont="1" applyBorder="1"/>
    <xf numFmtId="1" fontId="8" fillId="0" borderId="1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Comparativo!$O$13:$O$43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40956</xdr:rowOff>
    </xdr:from>
    <xdr:to>
      <xdr:col>16</xdr:col>
      <xdr:colOff>17144</xdr:colOff>
      <xdr:row>71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C13" sqref="C13:E13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25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3" t="s">
        <v>70</v>
      </c>
      <c r="D13" s="44"/>
      <c r="E13" s="44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5" t="s">
        <v>64</v>
      </c>
      <c r="D40" s="45"/>
      <c r="E40" s="45"/>
      <c r="F40" s="1"/>
      <c r="G40" s="1"/>
      <c r="H40" s="1"/>
    </row>
    <row r="41" spans="1:8" ht="12.75" customHeight="1" x14ac:dyDescent="0.2">
      <c r="A41" s="1"/>
      <c r="B41" s="1"/>
      <c r="C41" s="45"/>
      <c r="D41" s="45"/>
      <c r="E41" s="45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7" t="s">
        <v>65</v>
      </c>
      <c r="C9" s="47"/>
      <c r="D9" s="47"/>
      <c r="E9" s="47"/>
      <c r="F9" s="47"/>
    </row>
    <row r="10" spans="1:8" x14ac:dyDescent="0.2">
      <c r="E10" s="46" t="str">
        <f>+Caratula!C13</f>
        <v>datos al 31/05/2024</v>
      </c>
      <c r="F10" s="46"/>
    </row>
    <row r="11" spans="1:8" ht="15" x14ac:dyDescent="0.25">
      <c r="B11" s="26" t="s">
        <v>0</v>
      </c>
      <c r="D11" s="3"/>
    </row>
    <row r="12" spans="1:8" s="20" customFormat="1" ht="16.5" customHeight="1" x14ac:dyDescent="0.2">
      <c r="B12" s="27" t="s">
        <v>1</v>
      </c>
      <c r="C12" s="28" t="s">
        <v>2</v>
      </c>
      <c r="D12" s="29" t="s">
        <v>3</v>
      </c>
      <c r="E12" s="29" t="s">
        <v>4</v>
      </c>
      <c r="F12" s="30" t="s">
        <v>5</v>
      </c>
    </row>
    <row r="13" spans="1:8" ht="16.5" customHeight="1" x14ac:dyDescent="0.2">
      <c r="A13" s="5"/>
      <c r="B13" s="6"/>
      <c r="C13" s="7"/>
      <c r="D13" s="5"/>
      <c r="E13" s="5"/>
      <c r="F13" s="5"/>
    </row>
    <row r="14" spans="1:8" ht="16.5" customHeight="1" x14ac:dyDescent="0.2">
      <c r="A14" s="5"/>
      <c r="B14" s="16"/>
      <c r="C14" s="17"/>
      <c r="D14" s="15"/>
      <c r="E14" s="15"/>
      <c r="F14" s="15"/>
    </row>
    <row r="15" spans="1:8" ht="16.5" customHeight="1" x14ac:dyDescent="0.2">
      <c r="B15" s="8"/>
      <c r="C15" s="4" t="s">
        <v>6</v>
      </c>
      <c r="D15" s="9">
        <f>SUM(D13:D14)</f>
        <v>0</v>
      </c>
      <c r="E15" s="9">
        <f>SUM(E13:E14)</f>
        <v>0</v>
      </c>
      <c r="F15" s="9">
        <f>SUM(F13:F14)</f>
        <v>0</v>
      </c>
      <c r="H15" s="3"/>
    </row>
    <row r="16" spans="1:8" x14ac:dyDescent="0.2">
      <c r="D16" s="3"/>
      <c r="G16" s="3"/>
      <c r="H16" s="3"/>
    </row>
    <row r="17" spans="2:6" ht="15" x14ac:dyDescent="0.25">
      <c r="B17" s="26" t="s">
        <v>7</v>
      </c>
      <c r="D17" s="10"/>
      <c r="E17" s="10"/>
      <c r="F17" s="10"/>
    </row>
    <row r="18" spans="2:6" s="20" customFormat="1" ht="16.5" customHeight="1" x14ac:dyDescent="0.2">
      <c r="B18" s="27" t="s">
        <v>8</v>
      </c>
      <c r="C18" s="29" t="s">
        <v>3</v>
      </c>
      <c r="D18" s="29" t="s">
        <v>4</v>
      </c>
      <c r="E18" s="30" t="s">
        <v>5</v>
      </c>
      <c r="F18" s="31" t="s">
        <v>9</v>
      </c>
    </row>
    <row r="19" spans="2:6" ht="16.5" customHeight="1" x14ac:dyDescent="0.2">
      <c r="B19" s="6"/>
      <c r="C19" s="5"/>
      <c r="D19" s="5"/>
      <c r="E19" s="5"/>
      <c r="F19" s="11"/>
    </row>
    <row r="20" spans="2:6" ht="16.5" customHeight="1" x14ac:dyDescent="0.2">
      <c r="B20" s="16"/>
      <c r="C20" s="15"/>
      <c r="D20" s="15"/>
      <c r="E20" s="15"/>
      <c r="F20" s="18"/>
    </row>
    <row r="21" spans="2:6" ht="16.5" customHeight="1" x14ac:dyDescent="0.2">
      <c r="B21" s="4" t="s">
        <v>6</v>
      </c>
      <c r="C21" s="9">
        <f>SUM(C19:C20)</f>
        <v>0</v>
      </c>
      <c r="D21" s="9">
        <f>SUM(D19:D20)</f>
        <v>0</v>
      </c>
      <c r="E21" s="9">
        <f>SUM(E19:E20)</f>
        <v>0</v>
      </c>
      <c r="F21" s="13">
        <v>1</v>
      </c>
    </row>
    <row r="22" spans="2:6" x14ac:dyDescent="0.2">
      <c r="B22" s="12"/>
      <c r="C22" s="9"/>
      <c r="D22" s="9"/>
      <c r="E22" s="9"/>
      <c r="F22" s="13"/>
    </row>
    <row r="23" spans="2:6" ht="15" x14ac:dyDescent="0.25">
      <c r="B23" s="26" t="s">
        <v>10</v>
      </c>
      <c r="C23" s="9"/>
      <c r="D23" s="9"/>
      <c r="E23" s="9"/>
      <c r="F23" s="13"/>
    </row>
    <row r="24" spans="2:6" s="20" customFormat="1" ht="16.5" customHeight="1" x14ac:dyDescent="0.2">
      <c r="B24" s="27" t="s">
        <v>11</v>
      </c>
      <c r="C24" s="29" t="s">
        <v>3</v>
      </c>
      <c r="D24" s="29" t="s">
        <v>4</v>
      </c>
      <c r="E24" s="30" t="s">
        <v>5</v>
      </c>
      <c r="F24" s="31" t="s">
        <v>9</v>
      </c>
    </row>
    <row r="25" spans="2:6" ht="16.5" customHeight="1" x14ac:dyDescent="0.2">
      <c r="B25" s="6"/>
      <c r="C25" s="5"/>
      <c r="D25" s="5"/>
      <c r="E25" s="5"/>
      <c r="F25" s="11"/>
    </row>
    <row r="26" spans="2:6" ht="16.5" customHeight="1" x14ac:dyDescent="0.2">
      <c r="B26" s="16"/>
      <c r="C26" s="15"/>
      <c r="D26" s="15"/>
      <c r="E26" s="15"/>
      <c r="F26" s="18"/>
    </row>
    <row r="27" spans="2:6" ht="16.5" customHeight="1" x14ac:dyDescent="0.2">
      <c r="B27" s="4" t="s">
        <v>6</v>
      </c>
      <c r="C27" s="9">
        <f>SUM(C25:C26)</f>
        <v>0</v>
      </c>
      <c r="D27" s="9">
        <f>SUM(D25:D26)</f>
        <v>0</v>
      </c>
      <c r="E27" s="9">
        <f>SUM(E25:E26)</f>
        <v>0</v>
      </c>
      <c r="F27" s="13" t="e">
        <f>+E27/$E$27</f>
        <v>#DIV/0!</v>
      </c>
    </row>
    <row r="28" spans="2:6" x14ac:dyDescent="0.2">
      <c r="B28" s="12"/>
      <c r="C28" s="9"/>
      <c r="D28" s="9"/>
      <c r="E28" s="9"/>
      <c r="F28" s="13"/>
    </row>
    <row r="29" spans="2:6" ht="15" x14ac:dyDescent="0.25">
      <c r="B29" s="26" t="s">
        <v>12</v>
      </c>
    </row>
    <row r="30" spans="2:6" s="20" customFormat="1" ht="16.5" customHeight="1" x14ac:dyDescent="0.2">
      <c r="B30" s="27" t="s">
        <v>13</v>
      </c>
      <c r="C30" s="29" t="s">
        <v>3</v>
      </c>
      <c r="D30" s="29" t="s">
        <v>4</v>
      </c>
      <c r="E30" s="30" t="s">
        <v>5</v>
      </c>
      <c r="F30" s="31" t="s">
        <v>9</v>
      </c>
    </row>
    <row r="31" spans="2:6" ht="16.5" customHeight="1" x14ac:dyDescent="0.2">
      <c r="B31" s="16"/>
      <c r="C31" s="19"/>
      <c r="D31" s="19"/>
      <c r="E31" s="19"/>
      <c r="F31" s="18"/>
    </row>
    <row r="32" spans="2:6" ht="16.5" customHeight="1" x14ac:dyDescent="0.2">
      <c r="B32" s="4" t="s">
        <v>6</v>
      </c>
      <c r="C32" s="9">
        <f>SUM(C31:C31)</f>
        <v>0</v>
      </c>
      <c r="D32" s="9">
        <f>SUM(D31:D31)</f>
        <v>0</v>
      </c>
      <c r="E32" s="9">
        <f>SUM(E31:E31)</f>
        <v>0</v>
      </c>
      <c r="F32" s="13" t="e">
        <f>+E32/$E$32</f>
        <v>#DIV/0!</v>
      </c>
    </row>
    <row r="34" spans="2:7" ht="15" x14ac:dyDescent="0.25">
      <c r="B34" s="26" t="s">
        <v>14</v>
      </c>
    </row>
    <row r="35" spans="2:7" s="20" customFormat="1" ht="16.5" customHeight="1" x14ac:dyDescent="0.2">
      <c r="B35" s="27" t="s">
        <v>15</v>
      </c>
      <c r="C35" s="29" t="s">
        <v>3</v>
      </c>
      <c r="D35" s="29" t="s">
        <v>4</v>
      </c>
      <c r="E35" s="30" t="s">
        <v>5</v>
      </c>
      <c r="F35" s="31" t="s">
        <v>9</v>
      </c>
    </row>
    <row r="36" spans="2:7" ht="16.5" customHeight="1" x14ac:dyDescent="0.2">
      <c r="B36" s="6"/>
      <c r="C36" s="5"/>
      <c r="D36" s="5"/>
      <c r="E36" s="5"/>
      <c r="F36" s="11"/>
    </row>
    <row r="37" spans="2:7" ht="16.5" customHeight="1" x14ac:dyDescent="0.2">
      <c r="B37" s="6"/>
      <c r="C37" s="5"/>
      <c r="D37" s="5"/>
      <c r="E37" s="5"/>
      <c r="F37" s="11"/>
    </row>
    <row r="38" spans="2:7" ht="16.5" customHeight="1" x14ac:dyDescent="0.2">
      <c r="B38" s="6"/>
      <c r="C38" s="5"/>
      <c r="D38" s="5"/>
      <c r="E38" s="5"/>
      <c r="F38" s="11"/>
    </row>
    <row r="39" spans="2:7" ht="16.5" customHeight="1" x14ac:dyDescent="0.2">
      <c r="B39" s="16"/>
      <c r="C39" s="15"/>
      <c r="D39" s="15"/>
      <c r="E39" s="15"/>
      <c r="F39" s="18"/>
    </row>
    <row r="40" spans="2:7" ht="16.5" customHeight="1" x14ac:dyDescent="0.2">
      <c r="B40" s="4" t="s">
        <v>6</v>
      </c>
      <c r="C40" s="9">
        <f>SUM(C36:C39)</f>
        <v>0</v>
      </c>
      <c r="D40" s="9">
        <f>SUM(D36:D39)</f>
        <v>0</v>
      </c>
      <c r="E40" s="9">
        <f>SUM(E36:E39)</f>
        <v>0</v>
      </c>
      <c r="F40" s="13" t="e">
        <f>+E40/$E$40</f>
        <v>#DIV/0!</v>
      </c>
    </row>
    <row r="41" spans="2:7" x14ac:dyDescent="0.2">
      <c r="B41" s="10"/>
      <c r="C41" s="10"/>
      <c r="D41" s="10"/>
      <c r="E41" s="14"/>
    </row>
    <row r="42" spans="2:7" ht="15" x14ac:dyDescent="0.25">
      <c r="B42" s="26" t="s">
        <v>66</v>
      </c>
    </row>
    <row r="43" spans="2:7" s="20" customFormat="1" ht="16.5" customHeight="1" x14ac:dyDescent="0.2">
      <c r="B43" s="27" t="s">
        <v>15</v>
      </c>
      <c r="C43" s="27" t="s">
        <v>16</v>
      </c>
      <c r="D43" s="29" t="s">
        <v>3</v>
      </c>
      <c r="E43" s="29" t="s">
        <v>4</v>
      </c>
      <c r="F43" s="30" t="s">
        <v>5</v>
      </c>
      <c r="G43" s="31" t="s">
        <v>9</v>
      </c>
    </row>
    <row r="44" spans="2:7" ht="16.5" customHeight="1" x14ac:dyDescent="0.2">
      <c r="B44" s="6"/>
      <c r="C44" s="6"/>
      <c r="D44" s="5"/>
      <c r="E44" s="5"/>
      <c r="F44" s="5"/>
      <c r="G44" s="11"/>
    </row>
    <row r="45" spans="2:7" ht="16.5" customHeight="1" x14ac:dyDescent="0.2">
      <c r="B45" s="6"/>
      <c r="C45" s="6"/>
      <c r="D45" s="5"/>
      <c r="E45" s="5"/>
      <c r="F45" s="5"/>
      <c r="G45" s="11"/>
    </row>
    <row r="46" spans="2:7" ht="16.5" customHeight="1" x14ac:dyDescent="0.2">
      <c r="B46" s="6"/>
      <c r="C46" s="6"/>
      <c r="D46" s="5"/>
      <c r="E46" s="5"/>
      <c r="F46" s="5"/>
      <c r="G46" s="11"/>
    </row>
    <row r="47" spans="2:7" ht="16.5" customHeight="1" x14ac:dyDescent="0.2">
      <c r="B47" s="16"/>
      <c r="C47" s="16"/>
      <c r="D47" s="15"/>
      <c r="E47" s="15"/>
      <c r="F47" s="15"/>
      <c r="G47" s="18"/>
    </row>
    <row r="48" spans="2:7" ht="16.5" customHeight="1" x14ac:dyDescent="0.2">
      <c r="B48" s="12" t="s">
        <v>55</v>
      </c>
      <c r="C48" s="12"/>
      <c r="D48" s="9">
        <f>SUM(D44:D47)</f>
        <v>0</v>
      </c>
      <c r="E48" s="9">
        <f>SUM(E44:E47)</f>
        <v>0</v>
      </c>
      <c r="F48" s="9">
        <f>SUM(F44:F47)</f>
        <v>0</v>
      </c>
      <c r="G48" s="13" t="e">
        <f>+F48/$F$48</f>
        <v>#DIV/0!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1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3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6" width="6.7109375" style="2" customWidth="1"/>
    <col min="7" max="7" width="9.42578125" style="2" customWidth="1"/>
    <col min="8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10"/>
    </row>
    <row r="9" spans="1:16" ht="20.100000000000001" customHeight="1" x14ac:dyDescent="0.2">
      <c r="B9" s="47" t="s">
        <v>67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ht="15" x14ac:dyDescent="0.2">
      <c r="B10" s="32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48" t="str">
        <f>+Caratula!C13</f>
        <v>datos al 31/05/2024</v>
      </c>
      <c r="N10" s="48"/>
      <c r="O10" s="48"/>
      <c r="P10" s="48"/>
    </row>
    <row r="12" spans="1:16" s="20" customFormat="1" ht="18" customHeight="1" x14ac:dyDescent="0.2">
      <c r="A12" s="35" t="s">
        <v>17</v>
      </c>
      <c r="B12" s="36" t="s">
        <v>18</v>
      </c>
      <c r="C12" s="36" t="s">
        <v>19</v>
      </c>
      <c r="D12" s="36" t="s">
        <v>20</v>
      </c>
      <c r="E12" s="36" t="s">
        <v>21</v>
      </c>
      <c r="F12" s="36" t="s">
        <v>22</v>
      </c>
      <c r="G12" s="42" t="s">
        <v>69</v>
      </c>
      <c r="H12" s="36" t="s">
        <v>23</v>
      </c>
      <c r="I12" s="36" t="s">
        <v>24</v>
      </c>
      <c r="J12" s="36" t="s">
        <v>25</v>
      </c>
      <c r="K12" s="36" t="s">
        <v>26</v>
      </c>
      <c r="L12" s="36" t="s">
        <v>27</v>
      </c>
      <c r="M12" s="36" t="s">
        <v>28</v>
      </c>
      <c r="N12" s="36" t="s">
        <v>29</v>
      </c>
      <c r="O12" s="42" t="s">
        <v>48</v>
      </c>
      <c r="P12" s="37" t="s">
        <v>30</v>
      </c>
    </row>
    <row r="13" spans="1:16" s="20" customFormat="1" ht="16.5" customHeight="1" x14ac:dyDescent="0.2">
      <c r="A13" s="38" t="s">
        <v>33</v>
      </c>
      <c r="B13" s="21">
        <v>360</v>
      </c>
      <c r="C13" s="21">
        <v>266</v>
      </c>
      <c r="D13" s="21">
        <v>2771.25</v>
      </c>
      <c r="E13" s="21">
        <v>4976.5</v>
      </c>
      <c r="F13" s="21">
        <v>15718.25</v>
      </c>
      <c r="G13" s="40">
        <f>SUM(B13:F13)</f>
        <v>24092</v>
      </c>
      <c r="H13" s="21">
        <v>2967.75</v>
      </c>
      <c r="I13" s="21">
        <v>4416.5</v>
      </c>
      <c r="J13" s="21">
        <v>5601</v>
      </c>
      <c r="K13" s="21">
        <v>0</v>
      </c>
      <c r="L13" s="21">
        <v>0</v>
      </c>
      <c r="M13" s="21">
        <v>0</v>
      </c>
      <c r="N13" s="21">
        <v>0</v>
      </c>
      <c r="O13" s="41">
        <f>SUM(G13:N13)</f>
        <v>37077.25</v>
      </c>
      <c r="P13" s="23">
        <v>16</v>
      </c>
    </row>
    <row r="14" spans="1:16" s="20" customFormat="1" ht="16.5" customHeight="1" x14ac:dyDescent="0.2">
      <c r="A14" s="39" t="s">
        <v>34</v>
      </c>
      <c r="B14" s="33">
        <v>0</v>
      </c>
      <c r="C14" s="33">
        <v>2456</v>
      </c>
      <c r="D14" s="33">
        <v>3711</v>
      </c>
      <c r="E14" s="33">
        <v>7086.75</v>
      </c>
      <c r="F14" s="33">
        <v>13846.5</v>
      </c>
      <c r="G14" s="40">
        <f t="shared" ref="G14:G43" si="0">SUM(B14:F14)</f>
        <v>27100.25</v>
      </c>
      <c r="H14" s="33">
        <v>6173.75</v>
      </c>
      <c r="I14" s="33">
        <v>5968.5</v>
      </c>
      <c r="J14" s="33">
        <v>4548.75</v>
      </c>
      <c r="K14" s="33">
        <v>4125.5</v>
      </c>
      <c r="L14" s="33">
        <v>0</v>
      </c>
      <c r="M14" s="33">
        <v>956</v>
      </c>
      <c r="N14" s="33">
        <v>0</v>
      </c>
      <c r="O14" s="41">
        <f t="shared" ref="O14:O43" si="1">SUM(G14:N14)</f>
        <v>48872.75</v>
      </c>
      <c r="P14" s="34">
        <v>18</v>
      </c>
    </row>
    <row r="15" spans="1:16" s="20" customFormat="1" ht="16.5" customHeight="1" x14ac:dyDescent="0.2">
      <c r="A15" s="38" t="s">
        <v>35</v>
      </c>
      <c r="B15" s="21">
        <v>0</v>
      </c>
      <c r="C15" s="21">
        <v>745.5</v>
      </c>
      <c r="D15" s="21">
        <v>6340.25</v>
      </c>
      <c r="E15" s="21">
        <v>13053.5</v>
      </c>
      <c r="F15" s="21">
        <v>12982.5</v>
      </c>
      <c r="G15" s="40">
        <f t="shared" si="0"/>
        <v>33121.75</v>
      </c>
      <c r="H15" s="21">
        <v>6839.5</v>
      </c>
      <c r="I15" s="21">
        <v>444</v>
      </c>
      <c r="J15" s="21">
        <v>7531.75</v>
      </c>
      <c r="K15" s="21">
        <v>5902.5</v>
      </c>
      <c r="L15" s="21">
        <v>0</v>
      </c>
      <c r="M15" s="21">
        <v>1434</v>
      </c>
      <c r="N15" s="21">
        <v>0</v>
      </c>
      <c r="O15" s="41">
        <f t="shared" si="1"/>
        <v>55273.5</v>
      </c>
      <c r="P15" s="23">
        <v>17</v>
      </c>
    </row>
    <row r="16" spans="1:16" s="20" customFormat="1" ht="16.5" customHeight="1" x14ac:dyDescent="0.2">
      <c r="A16" s="39" t="s">
        <v>36</v>
      </c>
      <c r="B16" s="33">
        <v>0</v>
      </c>
      <c r="C16" s="33">
        <v>1886.75</v>
      </c>
      <c r="D16" s="33">
        <v>4548.75</v>
      </c>
      <c r="E16" s="33">
        <v>7102.5</v>
      </c>
      <c r="F16" s="33">
        <v>13527.5</v>
      </c>
      <c r="G16" s="40">
        <f t="shared" si="0"/>
        <v>27065.5</v>
      </c>
      <c r="H16" s="33">
        <v>6121.5</v>
      </c>
      <c r="I16" s="33">
        <v>376.75</v>
      </c>
      <c r="J16" s="33">
        <v>6919.25</v>
      </c>
      <c r="K16" s="33">
        <v>7168.75</v>
      </c>
      <c r="L16" s="33">
        <v>5663.5</v>
      </c>
      <c r="M16" s="33">
        <v>0</v>
      </c>
      <c r="N16" s="33">
        <v>5498.5</v>
      </c>
      <c r="O16" s="41">
        <f t="shared" si="1"/>
        <v>58813.75</v>
      </c>
      <c r="P16" s="34">
        <v>19</v>
      </c>
    </row>
    <row r="17" spans="1:16" s="20" customFormat="1" ht="16.5" customHeight="1" x14ac:dyDescent="0.2">
      <c r="A17" s="38" t="s">
        <v>37</v>
      </c>
      <c r="B17" s="21">
        <v>1961</v>
      </c>
      <c r="C17" s="21">
        <v>1124</v>
      </c>
      <c r="D17" s="21">
        <v>3641</v>
      </c>
      <c r="E17" s="21">
        <v>3847</v>
      </c>
      <c r="F17" s="21">
        <v>12283</v>
      </c>
      <c r="G17" s="40">
        <f t="shared" si="0"/>
        <v>22856</v>
      </c>
      <c r="H17" s="21">
        <v>4304</v>
      </c>
      <c r="I17" s="21">
        <v>5046</v>
      </c>
      <c r="J17" s="21">
        <v>6300</v>
      </c>
      <c r="K17" s="21">
        <v>0</v>
      </c>
      <c r="L17" s="21">
        <v>4649</v>
      </c>
      <c r="M17" s="21">
        <v>3080</v>
      </c>
      <c r="N17" s="21">
        <v>4263</v>
      </c>
      <c r="O17" s="41">
        <f t="shared" si="1"/>
        <v>50498</v>
      </c>
      <c r="P17" s="23">
        <v>18</v>
      </c>
    </row>
    <row r="18" spans="1:16" s="20" customFormat="1" ht="16.5" customHeight="1" x14ac:dyDescent="0.2">
      <c r="A18" s="39" t="s">
        <v>38</v>
      </c>
      <c r="B18" s="33">
        <v>533</v>
      </c>
      <c r="C18" s="33">
        <v>52</v>
      </c>
      <c r="D18" s="33">
        <v>3177</v>
      </c>
      <c r="E18" s="33">
        <v>15138</v>
      </c>
      <c r="F18" s="33">
        <v>5024</v>
      </c>
      <c r="G18" s="40">
        <f t="shared" si="0"/>
        <v>23924</v>
      </c>
      <c r="H18" s="33">
        <v>8720</v>
      </c>
      <c r="I18" s="33">
        <v>6308</v>
      </c>
      <c r="J18" s="33">
        <v>0</v>
      </c>
      <c r="K18" s="33">
        <v>11754</v>
      </c>
      <c r="L18" s="33">
        <v>4894</v>
      </c>
      <c r="M18" s="33">
        <v>0</v>
      </c>
      <c r="N18" s="33">
        <v>9727</v>
      </c>
      <c r="O18" s="41">
        <f t="shared" si="1"/>
        <v>65327</v>
      </c>
      <c r="P18" s="34">
        <v>19</v>
      </c>
    </row>
    <row r="19" spans="1:16" s="20" customFormat="1" ht="16.5" customHeight="1" x14ac:dyDescent="0.2">
      <c r="A19" s="38" t="s">
        <v>39</v>
      </c>
      <c r="B19" s="21">
        <v>374</v>
      </c>
      <c r="C19" s="21">
        <v>20</v>
      </c>
      <c r="D19" s="21">
        <f>4346+4294</f>
        <v>8640</v>
      </c>
      <c r="E19" s="21">
        <v>3343</v>
      </c>
      <c r="F19" s="21">
        <v>0</v>
      </c>
      <c r="G19" s="40">
        <f t="shared" si="0"/>
        <v>12377</v>
      </c>
      <c r="H19" s="21">
        <v>2507</v>
      </c>
      <c r="I19" s="21">
        <v>5770</v>
      </c>
      <c r="J19" s="21">
        <v>5867</v>
      </c>
      <c r="K19" s="21">
        <v>1805</v>
      </c>
      <c r="L19" s="21">
        <v>0</v>
      </c>
      <c r="M19" s="21">
        <v>2670</v>
      </c>
      <c r="N19" s="21">
        <v>4472</v>
      </c>
      <c r="O19" s="41">
        <f t="shared" si="1"/>
        <v>35468</v>
      </c>
      <c r="P19" s="23">
        <v>11</v>
      </c>
    </row>
    <row r="20" spans="1:16" s="20" customFormat="1" ht="16.5" customHeight="1" x14ac:dyDescent="0.2">
      <c r="A20" s="39" t="s">
        <v>31</v>
      </c>
      <c r="B20" s="33">
        <v>0</v>
      </c>
      <c r="C20" s="33">
        <v>0</v>
      </c>
      <c r="D20" s="33">
        <v>4654</v>
      </c>
      <c r="E20" s="33">
        <v>2620</v>
      </c>
      <c r="F20" s="33">
        <v>6246</v>
      </c>
      <c r="G20" s="40">
        <f t="shared" si="0"/>
        <v>13520</v>
      </c>
      <c r="H20" s="33">
        <v>12956</v>
      </c>
      <c r="I20" s="33">
        <v>8347</v>
      </c>
      <c r="J20" s="33">
        <v>7153</v>
      </c>
      <c r="K20" s="33">
        <v>0</v>
      </c>
      <c r="L20" s="33">
        <v>10736</v>
      </c>
      <c r="M20" s="33">
        <v>4101</v>
      </c>
      <c r="N20" s="33">
        <v>7499</v>
      </c>
      <c r="O20" s="41">
        <f t="shared" si="1"/>
        <v>64312</v>
      </c>
      <c r="P20" s="34">
        <v>17</v>
      </c>
    </row>
    <row r="21" spans="1:16" s="20" customFormat="1" ht="16.5" customHeight="1" x14ac:dyDescent="0.2">
      <c r="A21" s="38" t="s">
        <v>40</v>
      </c>
      <c r="B21" s="21">
        <v>264</v>
      </c>
      <c r="C21" s="21">
        <v>280</v>
      </c>
      <c r="D21" s="21">
        <v>7668</v>
      </c>
      <c r="E21" s="21">
        <v>5772</v>
      </c>
      <c r="F21" s="21">
        <v>4185</v>
      </c>
      <c r="G21" s="40">
        <f t="shared" si="0"/>
        <v>18169</v>
      </c>
      <c r="H21" s="21">
        <v>3859</v>
      </c>
      <c r="I21" s="21">
        <v>6177</v>
      </c>
      <c r="J21" s="21">
        <v>0</v>
      </c>
      <c r="K21" s="21">
        <v>6453</v>
      </c>
      <c r="L21" s="21">
        <v>5353</v>
      </c>
      <c r="M21" s="21">
        <v>0</v>
      </c>
      <c r="N21" s="21">
        <v>0</v>
      </c>
      <c r="O21" s="41">
        <f t="shared" si="1"/>
        <v>40011</v>
      </c>
      <c r="P21" s="23">
        <v>11</v>
      </c>
    </row>
    <row r="22" spans="1:16" s="20" customFormat="1" ht="16.5" customHeight="1" x14ac:dyDescent="0.2">
      <c r="A22" s="39" t="s">
        <v>32</v>
      </c>
      <c r="B22" s="33">
        <v>3644</v>
      </c>
      <c r="C22" s="33">
        <v>386</v>
      </c>
      <c r="D22" s="33">
        <v>3376</v>
      </c>
      <c r="E22" s="33">
        <f>4115+94+5454</f>
        <v>9663</v>
      </c>
      <c r="F22" s="33">
        <v>7683</v>
      </c>
      <c r="G22" s="40">
        <f t="shared" si="0"/>
        <v>24752</v>
      </c>
      <c r="H22" s="33">
        <v>5540</v>
      </c>
      <c r="I22" s="33">
        <v>4992</v>
      </c>
      <c r="J22" s="33">
        <v>8010</v>
      </c>
      <c r="K22" s="33">
        <v>0</v>
      </c>
      <c r="L22" s="33">
        <v>5225</v>
      </c>
      <c r="M22" s="33">
        <v>6653</v>
      </c>
      <c r="N22" s="33">
        <v>0</v>
      </c>
      <c r="O22" s="41">
        <f t="shared" si="1"/>
        <v>55172</v>
      </c>
      <c r="P22" s="34">
        <v>19</v>
      </c>
    </row>
    <row r="23" spans="1:16" s="20" customFormat="1" ht="16.5" customHeight="1" x14ac:dyDescent="0.2">
      <c r="A23" s="38" t="s">
        <v>41</v>
      </c>
      <c r="B23" s="21">
        <v>0</v>
      </c>
      <c r="C23" s="21">
        <v>229</v>
      </c>
      <c r="D23" s="21">
        <v>1331</v>
      </c>
      <c r="E23" s="21">
        <v>3669</v>
      </c>
      <c r="F23" s="21">
        <v>3840</v>
      </c>
      <c r="G23" s="40">
        <f t="shared" si="0"/>
        <v>9069</v>
      </c>
      <c r="H23" s="21">
        <v>8698</v>
      </c>
      <c r="I23" s="21">
        <v>4976</v>
      </c>
      <c r="J23" s="21">
        <v>0</v>
      </c>
      <c r="K23" s="21">
        <v>5046</v>
      </c>
      <c r="L23" s="21">
        <v>0</v>
      </c>
      <c r="M23" s="21">
        <v>5037</v>
      </c>
      <c r="N23" s="21">
        <v>5592</v>
      </c>
      <c r="O23" s="41">
        <f t="shared" si="1"/>
        <v>38418</v>
      </c>
      <c r="P23" s="23">
        <v>13</v>
      </c>
    </row>
    <row r="24" spans="1:16" s="20" customFormat="1" ht="16.5" customHeight="1" x14ac:dyDescent="0.2">
      <c r="A24" s="39" t="s">
        <v>42</v>
      </c>
      <c r="B24" s="33">
        <v>0</v>
      </c>
      <c r="C24" s="33">
        <v>1751</v>
      </c>
      <c r="D24" s="33">
        <v>3385</v>
      </c>
      <c r="E24" s="33">
        <v>0</v>
      </c>
      <c r="F24" s="33">
        <v>7671</v>
      </c>
      <c r="G24" s="40">
        <f t="shared" si="0"/>
        <v>12807</v>
      </c>
      <c r="H24" s="33">
        <v>4968</v>
      </c>
      <c r="I24" s="33">
        <v>3818</v>
      </c>
      <c r="J24" s="33">
        <v>8464</v>
      </c>
      <c r="K24" s="33">
        <v>4988</v>
      </c>
      <c r="L24" s="33">
        <v>6301</v>
      </c>
      <c r="M24" s="33">
        <v>8836</v>
      </c>
      <c r="N24" s="33">
        <v>6282</v>
      </c>
      <c r="O24" s="41">
        <f t="shared" si="1"/>
        <v>56464</v>
      </c>
      <c r="P24" s="34">
        <v>15</v>
      </c>
    </row>
    <row r="25" spans="1:16" s="20" customFormat="1" ht="16.5" customHeight="1" x14ac:dyDescent="0.2">
      <c r="A25" s="38" t="s">
        <v>45</v>
      </c>
      <c r="B25" s="21">
        <v>0</v>
      </c>
      <c r="C25" s="21">
        <v>2125</v>
      </c>
      <c r="D25" s="21">
        <v>2110</v>
      </c>
      <c r="E25" s="21">
        <v>5389</v>
      </c>
      <c r="F25" s="21">
        <v>5390</v>
      </c>
      <c r="G25" s="40">
        <f t="shared" si="0"/>
        <v>15014</v>
      </c>
      <c r="H25" s="21">
        <v>8384</v>
      </c>
      <c r="I25" s="21">
        <v>6185</v>
      </c>
      <c r="J25" s="21">
        <v>5925</v>
      </c>
      <c r="K25" s="21">
        <v>4610</v>
      </c>
      <c r="L25" s="21">
        <v>0</v>
      </c>
      <c r="M25" s="21">
        <v>5767</v>
      </c>
      <c r="N25" s="21">
        <v>4180</v>
      </c>
      <c r="O25" s="41">
        <f t="shared" si="1"/>
        <v>50065</v>
      </c>
      <c r="P25" s="23">
        <v>16</v>
      </c>
    </row>
    <row r="26" spans="1:16" s="20" customFormat="1" ht="16.5" customHeight="1" x14ac:dyDescent="0.2">
      <c r="A26" s="39" t="s">
        <v>43</v>
      </c>
      <c r="B26" s="33">
        <v>4672</v>
      </c>
      <c r="C26" s="33">
        <v>816</v>
      </c>
      <c r="D26" s="33">
        <v>3358</v>
      </c>
      <c r="E26" s="33">
        <v>5984</v>
      </c>
      <c r="F26" s="33">
        <v>7344</v>
      </c>
      <c r="G26" s="40">
        <f t="shared" si="0"/>
        <v>22174</v>
      </c>
      <c r="H26" s="33">
        <v>5850</v>
      </c>
      <c r="I26" s="33">
        <v>5755</v>
      </c>
      <c r="J26" s="33">
        <v>5699</v>
      </c>
      <c r="K26" s="33">
        <v>5709</v>
      </c>
      <c r="L26" s="33">
        <v>0</v>
      </c>
      <c r="M26" s="33">
        <v>6161</v>
      </c>
      <c r="N26" s="33">
        <v>0</v>
      </c>
      <c r="O26" s="41">
        <f t="shared" si="1"/>
        <v>51348</v>
      </c>
      <c r="P26" s="34">
        <v>18</v>
      </c>
    </row>
    <row r="27" spans="1:16" s="20" customFormat="1" ht="16.5" customHeight="1" x14ac:dyDescent="0.2">
      <c r="A27" s="38" t="s">
        <v>44</v>
      </c>
      <c r="B27" s="21">
        <v>0</v>
      </c>
      <c r="C27" s="21">
        <v>0</v>
      </c>
      <c r="D27" s="21">
        <v>2839</v>
      </c>
      <c r="E27" s="21">
        <v>0</v>
      </c>
      <c r="F27" s="21">
        <v>4586</v>
      </c>
      <c r="G27" s="40">
        <f t="shared" si="0"/>
        <v>7425</v>
      </c>
      <c r="H27" s="21">
        <v>8792</v>
      </c>
      <c r="I27" s="21">
        <v>5727</v>
      </c>
      <c r="J27" s="21">
        <v>40</v>
      </c>
      <c r="K27" s="21">
        <v>5694</v>
      </c>
      <c r="L27" s="21">
        <v>0</v>
      </c>
      <c r="M27" s="21">
        <v>6130</v>
      </c>
      <c r="N27" s="21">
        <v>5485</v>
      </c>
      <c r="O27" s="41">
        <f t="shared" si="1"/>
        <v>39293</v>
      </c>
      <c r="P27" s="23">
        <v>12</v>
      </c>
    </row>
    <row r="28" spans="1:16" s="20" customFormat="1" ht="16.5" customHeight="1" x14ac:dyDescent="0.2">
      <c r="A28" s="39" t="s">
        <v>46</v>
      </c>
      <c r="B28" s="33">
        <v>0</v>
      </c>
      <c r="C28" s="33">
        <v>1277</v>
      </c>
      <c r="D28" s="33">
        <v>3709</v>
      </c>
      <c r="E28" s="33">
        <v>4857</v>
      </c>
      <c r="F28" s="33">
        <v>7948</v>
      </c>
      <c r="G28" s="40">
        <f t="shared" si="0"/>
        <v>17791</v>
      </c>
      <c r="H28" s="33">
        <v>0</v>
      </c>
      <c r="I28" s="33">
        <v>6400</v>
      </c>
      <c r="J28" s="33">
        <v>0</v>
      </c>
      <c r="K28" s="33">
        <v>4866</v>
      </c>
      <c r="L28" s="33">
        <v>0</v>
      </c>
      <c r="M28" s="33">
        <v>5655</v>
      </c>
      <c r="N28" s="33">
        <v>4733</v>
      </c>
      <c r="O28" s="41">
        <f t="shared" si="1"/>
        <v>39445</v>
      </c>
      <c r="P28" s="34">
        <v>13</v>
      </c>
    </row>
    <row r="29" spans="1:16" s="20" customFormat="1" ht="16.5" customHeight="1" x14ac:dyDescent="0.2">
      <c r="A29" s="38" t="s">
        <v>47</v>
      </c>
      <c r="B29" s="21">
        <v>0</v>
      </c>
      <c r="C29" s="21">
        <v>414</v>
      </c>
      <c r="D29" s="21">
        <v>33</v>
      </c>
      <c r="E29" s="21">
        <v>5027</v>
      </c>
      <c r="F29" s="21">
        <v>2455</v>
      </c>
      <c r="G29" s="40">
        <f t="shared" si="0"/>
        <v>7929</v>
      </c>
      <c r="H29" s="21">
        <v>3764</v>
      </c>
      <c r="I29" s="21">
        <v>0</v>
      </c>
      <c r="J29" s="21">
        <v>3385</v>
      </c>
      <c r="K29" s="21">
        <v>0</v>
      </c>
      <c r="L29" s="21">
        <v>5933</v>
      </c>
      <c r="M29" s="21">
        <v>0</v>
      </c>
      <c r="N29" s="21">
        <v>6344</v>
      </c>
      <c r="O29" s="41">
        <f t="shared" si="1"/>
        <v>27355</v>
      </c>
      <c r="P29" s="23">
        <v>10</v>
      </c>
    </row>
    <row r="30" spans="1:16" s="20" customFormat="1" ht="16.5" customHeight="1" x14ac:dyDescent="0.2">
      <c r="A30" s="39" t="s">
        <v>49</v>
      </c>
      <c r="B30" s="33">
        <v>0</v>
      </c>
      <c r="C30" s="33">
        <v>43</v>
      </c>
      <c r="D30" s="33">
        <v>5133</v>
      </c>
      <c r="E30" s="33">
        <v>6508</v>
      </c>
      <c r="F30" s="33">
        <v>9196</v>
      </c>
      <c r="G30" s="40">
        <f t="shared" si="0"/>
        <v>20880</v>
      </c>
      <c r="H30" s="33">
        <v>6295</v>
      </c>
      <c r="I30" s="33">
        <v>5609</v>
      </c>
      <c r="J30" s="33">
        <v>9923</v>
      </c>
      <c r="K30" s="33">
        <v>6139</v>
      </c>
      <c r="L30" s="33">
        <v>0</v>
      </c>
      <c r="M30" s="33">
        <v>6036</v>
      </c>
      <c r="N30" s="33">
        <v>0</v>
      </c>
      <c r="O30" s="41">
        <f t="shared" si="1"/>
        <v>54882</v>
      </c>
      <c r="P30" s="34">
        <v>13</v>
      </c>
    </row>
    <row r="31" spans="1:16" s="20" customFormat="1" ht="16.5" customHeight="1" x14ac:dyDescent="0.2">
      <c r="A31" s="38" t="s">
        <v>50</v>
      </c>
      <c r="B31" s="21">
        <v>3029</v>
      </c>
      <c r="C31" s="21">
        <v>0</v>
      </c>
      <c r="D31" s="21">
        <v>0</v>
      </c>
      <c r="E31" s="21">
        <v>5553</v>
      </c>
      <c r="F31" s="21">
        <v>5927</v>
      </c>
      <c r="G31" s="40">
        <f t="shared" si="0"/>
        <v>14509</v>
      </c>
      <c r="H31" s="21">
        <v>5267</v>
      </c>
      <c r="I31" s="21">
        <v>5880</v>
      </c>
      <c r="J31" s="21">
        <v>0</v>
      </c>
      <c r="K31" s="21">
        <v>0</v>
      </c>
      <c r="L31" s="21">
        <v>0</v>
      </c>
      <c r="M31" s="21">
        <v>6244</v>
      </c>
      <c r="N31" s="21">
        <v>0</v>
      </c>
      <c r="O31" s="41">
        <f t="shared" si="1"/>
        <v>31900</v>
      </c>
      <c r="P31" s="23">
        <v>6</v>
      </c>
    </row>
    <row r="32" spans="1:16" s="20" customFormat="1" ht="16.5" customHeight="1" x14ac:dyDescent="0.2">
      <c r="A32" s="39" t="s">
        <v>51</v>
      </c>
      <c r="B32" s="33">
        <v>4441</v>
      </c>
      <c r="C32" s="33">
        <v>0</v>
      </c>
      <c r="D32" s="33">
        <v>3417</v>
      </c>
      <c r="E32" s="33">
        <v>3611</v>
      </c>
      <c r="F32" s="33">
        <v>5972</v>
      </c>
      <c r="G32" s="40">
        <f t="shared" si="0"/>
        <v>17441</v>
      </c>
      <c r="H32" s="33">
        <v>4685</v>
      </c>
      <c r="I32" s="33">
        <v>0</v>
      </c>
      <c r="J32" s="33">
        <v>0</v>
      </c>
      <c r="K32" s="33">
        <v>0</v>
      </c>
      <c r="L32" s="33">
        <v>5615</v>
      </c>
      <c r="M32" s="33">
        <v>0</v>
      </c>
      <c r="N32" s="33">
        <v>0</v>
      </c>
      <c r="O32" s="41">
        <f t="shared" si="1"/>
        <v>27741</v>
      </c>
      <c r="P32" s="34">
        <v>9</v>
      </c>
    </row>
    <row r="33" spans="1:16" s="20" customFormat="1" ht="16.5" customHeight="1" x14ac:dyDescent="0.2">
      <c r="A33" s="38" t="s">
        <v>52</v>
      </c>
      <c r="B33" s="21">
        <v>0</v>
      </c>
      <c r="C33" s="21">
        <v>0</v>
      </c>
      <c r="D33" s="21">
        <v>220</v>
      </c>
      <c r="E33" s="21">
        <v>6941</v>
      </c>
      <c r="F33" s="21">
        <v>0</v>
      </c>
      <c r="G33" s="40">
        <f t="shared" si="0"/>
        <v>7161</v>
      </c>
      <c r="H33" s="21">
        <v>0</v>
      </c>
      <c r="I33" s="21">
        <v>3793</v>
      </c>
      <c r="J33" s="21">
        <v>5157</v>
      </c>
      <c r="K33" s="21">
        <v>0</v>
      </c>
      <c r="L33" s="21">
        <v>0</v>
      </c>
      <c r="M33" s="21">
        <v>0</v>
      </c>
      <c r="N33" s="21">
        <v>0</v>
      </c>
      <c r="O33" s="41">
        <f t="shared" si="1"/>
        <v>16111</v>
      </c>
      <c r="P33" s="23">
        <v>5</v>
      </c>
    </row>
    <row r="34" spans="1:16" s="20" customFormat="1" ht="16.5" customHeight="1" x14ac:dyDescent="0.2">
      <c r="A34" s="39" t="s">
        <v>53</v>
      </c>
      <c r="B34" s="33">
        <v>0</v>
      </c>
      <c r="C34" s="33">
        <v>0</v>
      </c>
      <c r="D34" s="33">
        <v>1035</v>
      </c>
      <c r="E34" s="33">
        <v>2034</v>
      </c>
      <c r="F34" s="33">
        <v>4586</v>
      </c>
      <c r="G34" s="40">
        <f t="shared" si="0"/>
        <v>7655</v>
      </c>
      <c r="H34" s="33">
        <v>0</v>
      </c>
      <c r="I34" s="33">
        <v>6164</v>
      </c>
      <c r="J34" s="33">
        <v>0</v>
      </c>
      <c r="K34" s="33">
        <v>0</v>
      </c>
      <c r="L34" s="33">
        <v>0</v>
      </c>
      <c r="M34" s="33">
        <v>6078</v>
      </c>
      <c r="N34" s="33">
        <v>0</v>
      </c>
      <c r="O34" s="41">
        <f t="shared" si="1"/>
        <v>19897</v>
      </c>
      <c r="P34" s="34">
        <v>6</v>
      </c>
    </row>
    <row r="35" spans="1:16" s="20" customFormat="1" ht="16.5" customHeight="1" x14ac:dyDescent="0.2">
      <c r="A35" s="38" t="s">
        <v>54</v>
      </c>
      <c r="B35" s="21">
        <v>0</v>
      </c>
      <c r="C35" s="21">
        <v>2286</v>
      </c>
      <c r="D35" s="21">
        <v>36</v>
      </c>
      <c r="E35" s="21">
        <v>3523</v>
      </c>
      <c r="F35" s="21">
        <v>4299</v>
      </c>
      <c r="G35" s="40">
        <f t="shared" si="0"/>
        <v>10144</v>
      </c>
      <c r="H35" s="21">
        <v>370</v>
      </c>
      <c r="I35" s="21">
        <v>240</v>
      </c>
      <c r="J35" s="21">
        <v>6081</v>
      </c>
      <c r="K35" s="21">
        <v>530</v>
      </c>
      <c r="L35" s="21">
        <v>794</v>
      </c>
      <c r="M35" s="21">
        <v>4766</v>
      </c>
      <c r="N35" s="21">
        <v>430</v>
      </c>
      <c r="O35" s="41">
        <f t="shared" si="1"/>
        <v>23355</v>
      </c>
      <c r="P35" s="23">
        <v>20</v>
      </c>
    </row>
    <row r="36" spans="1:16" s="20" customFormat="1" ht="16.5" customHeight="1" x14ac:dyDescent="0.2">
      <c r="A36" s="39" t="s">
        <v>56</v>
      </c>
      <c r="B36" s="33">
        <v>72</v>
      </c>
      <c r="C36" s="33">
        <v>15</v>
      </c>
      <c r="D36" s="33">
        <v>449</v>
      </c>
      <c r="E36" s="33">
        <v>2878</v>
      </c>
      <c r="F36" s="33">
        <v>0</v>
      </c>
      <c r="G36" s="40">
        <f t="shared" si="0"/>
        <v>3414</v>
      </c>
      <c r="H36" s="33">
        <v>0</v>
      </c>
      <c r="I36" s="33">
        <v>0</v>
      </c>
      <c r="J36" s="33">
        <v>5677</v>
      </c>
      <c r="K36" s="33">
        <v>0</v>
      </c>
      <c r="L36" s="33">
        <v>0</v>
      </c>
      <c r="M36" s="33">
        <v>0</v>
      </c>
      <c r="N36" s="33">
        <v>0</v>
      </c>
      <c r="O36" s="41">
        <f t="shared" si="1"/>
        <v>9091</v>
      </c>
      <c r="P36" s="34">
        <v>6</v>
      </c>
    </row>
    <row r="37" spans="1:16" s="20" customFormat="1" ht="16.5" customHeight="1" x14ac:dyDescent="0.2">
      <c r="A37" s="38" t="s">
        <v>57</v>
      </c>
      <c r="B37" s="21">
        <v>0</v>
      </c>
      <c r="C37" s="21">
        <v>951</v>
      </c>
      <c r="D37" s="21">
        <v>464</v>
      </c>
      <c r="E37" s="21">
        <v>4487</v>
      </c>
      <c r="F37" s="21">
        <v>0</v>
      </c>
      <c r="G37" s="40">
        <f t="shared" si="0"/>
        <v>5902</v>
      </c>
      <c r="H37" s="21">
        <v>51</v>
      </c>
      <c r="I37" s="21">
        <v>5705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41">
        <f t="shared" si="1"/>
        <v>11658</v>
      </c>
      <c r="P37" s="23">
        <v>6</v>
      </c>
    </row>
    <row r="38" spans="1:16" s="20" customFormat="1" ht="16.5" customHeight="1" x14ac:dyDescent="0.2">
      <c r="A38" s="39" t="s">
        <v>58</v>
      </c>
      <c r="B38" s="33">
        <v>0</v>
      </c>
      <c r="C38" s="33">
        <v>2658</v>
      </c>
      <c r="D38" s="33">
        <v>2333</v>
      </c>
      <c r="E38" s="33">
        <v>0</v>
      </c>
      <c r="F38" s="33">
        <v>3273</v>
      </c>
      <c r="G38" s="40">
        <f t="shared" si="0"/>
        <v>8264</v>
      </c>
      <c r="H38" s="33">
        <v>0</v>
      </c>
      <c r="I38" s="33">
        <v>0</v>
      </c>
      <c r="J38" s="33">
        <v>6142</v>
      </c>
      <c r="K38" s="33">
        <v>0</v>
      </c>
      <c r="L38" s="33">
        <v>0</v>
      </c>
      <c r="M38" s="33">
        <v>0</v>
      </c>
      <c r="N38" s="33">
        <v>0</v>
      </c>
      <c r="O38" s="41">
        <f t="shared" si="1"/>
        <v>14406</v>
      </c>
      <c r="P38" s="34">
        <v>4</v>
      </c>
    </row>
    <row r="39" spans="1:16" s="20" customFormat="1" ht="16.5" customHeight="1" x14ac:dyDescent="0.2">
      <c r="A39" s="38" t="s">
        <v>59</v>
      </c>
      <c r="B39" s="21">
        <v>0</v>
      </c>
      <c r="C39" s="21">
        <v>2666</v>
      </c>
      <c r="D39" s="21">
        <v>0</v>
      </c>
      <c r="E39" s="21">
        <v>6221</v>
      </c>
      <c r="F39" s="21">
        <v>0</v>
      </c>
      <c r="G39" s="40">
        <f t="shared" si="0"/>
        <v>8887</v>
      </c>
      <c r="H39" s="21">
        <v>0</v>
      </c>
      <c r="I39" s="21">
        <v>6153</v>
      </c>
      <c r="J39" s="21">
        <v>0</v>
      </c>
      <c r="K39" s="21">
        <v>0</v>
      </c>
      <c r="L39" s="21">
        <v>0</v>
      </c>
      <c r="M39" s="21">
        <v>6039</v>
      </c>
      <c r="N39" s="21">
        <v>0</v>
      </c>
      <c r="O39" s="41">
        <f t="shared" si="1"/>
        <v>21079</v>
      </c>
      <c r="P39" s="23">
        <v>5</v>
      </c>
    </row>
    <row r="40" spans="1:16" s="20" customFormat="1" ht="16.5" customHeight="1" x14ac:dyDescent="0.2">
      <c r="A40" s="39" t="s">
        <v>60</v>
      </c>
      <c r="B40" s="33">
        <v>0</v>
      </c>
      <c r="C40" s="33">
        <v>0</v>
      </c>
      <c r="D40" s="33">
        <v>0</v>
      </c>
      <c r="E40" s="33">
        <v>6138</v>
      </c>
      <c r="F40" s="33">
        <v>0</v>
      </c>
      <c r="G40" s="40">
        <f t="shared" si="0"/>
        <v>6138</v>
      </c>
      <c r="H40" s="33">
        <v>6142</v>
      </c>
      <c r="I40" s="33">
        <v>0</v>
      </c>
      <c r="J40" s="33">
        <v>0</v>
      </c>
      <c r="K40" s="33">
        <v>0</v>
      </c>
      <c r="L40" s="33">
        <v>0</v>
      </c>
      <c r="M40" s="33">
        <v>4771</v>
      </c>
      <c r="N40" s="33">
        <v>0</v>
      </c>
      <c r="O40" s="41">
        <f t="shared" si="1"/>
        <v>17051</v>
      </c>
      <c r="P40" s="34">
        <v>3</v>
      </c>
    </row>
    <row r="41" spans="1:16" s="20" customFormat="1" ht="16.5" customHeight="1" x14ac:dyDescent="0.2">
      <c r="A41" s="38" t="s">
        <v>61</v>
      </c>
      <c r="B41" s="21">
        <v>0</v>
      </c>
      <c r="C41" s="21">
        <v>0</v>
      </c>
      <c r="D41" s="21">
        <v>0</v>
      </c>
      <c r="E41" s="21">
        <v>0</v>
      </c>
      <c r="F41" s="21">
        <v>5750</v>
      </c>
      <c r="G41" s="40">
        <f t="shared" si="0"/>
        <v>5750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41">
        <f t="shared" si="1"/>
        <v>5750</v>
      </c>
      <c r="P41" s="23">
        <v>1</v>
      </c>
    </row>
    <row r="42" spans="1:16" s="20" customFormat="1" ht="16.5" customHeight="1" x14ac:dyDescent="0.2">
      <c r="A42" s="39" t="s">
        <v>62</v>
      </c>
      <c r="B42" s="33">
        <v>0</v>
      </c>
      <c r="C42" s="33">
        <v>0</v>
      </c>
      <c r="D42" s="33">
        <v>0</v>
      </c>
      <c r="E42" s="33">
        <v>0</v>
      </c>
      <c r="F42" s="33">
        <v>6181</v>
      </c>
      <c r="G42" s="40">
        <f t="shared" si="0"/>
        <v>6181</v>
      </c>
      <c r="H42" s="33">
        <v>0</v>
      </c>
      <c r="I42" s="33">
        <v>5963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41">
        <f t="shared" si="1"/>
        <v>12144</v>
      </c>
      <c r="P42" s="34">
        <v>2</v>
      </c>
    </row>
    <row r="43" spans="1:16" s="20" customFormat="1" ht="16.5" customHeight="1" x14ac:dyDescent="0.2">
      <c r="A43" s="38" t="s">
        <v>68</v>
      </c>
      <c r="B43" s="22">
        <v>0</v>
      </c>
      <c r="C43" s="22">
        <v>0</v>
      </c>
      <c r="D43" s="22">
        <v>0</v>
      </c>
      <c r="E43" s="22">
        <v>0</v>
      </c>
      <c r="F43" s="22">
        <v>0</v>
      </c>
      <c r="G43" s="40">
        <f t="shared" si="0"/>
        <v>0</v>
      </c>
      <c r="H43" s="22"/>
      <c r="I43" s="22"/>
      <c r="J43" s="22"/>
      <c r="K43" s="22"/>
      <c r="L43" s="22"/>
      <c r="M43" s="22"/>
      <c r="N43" s="22"/>
      <c r="O43" s="41">
        <f t="shared" si="1"/>
        <v>0</v>
      </c>
      <c r="P43" s="24">
        <v>0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8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2024-03-02T14:23:04Z</cp:lastPrinted>
  <dcterms:created xsi:type="dcterms:W3CDTF">2000-11-03T15:38:00Z</dcterms:created>
  <dcterms:modified xsi:type="dcterms:W3CDTF">2024-06-01T14:34:32Z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