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131/"/>
    </mc:Choice>
  </mc:AlternateContent>
  <xr:revisionPtr revIDLastSave="94" documentId="14_{D2070067-4F8D-4110-B6E6-2A153CB906F3}" xr6:coauthVersionLast="47" xr6:coauthVersionMax="47" xr10:uidLastSave="{56676593-397C-4B89-BDCF-15CE86625040}"/>
  <bookViews>
    <workbookView xWindow="-4800" yWindow="-16200" windowWidth="14610" windowHeight="16305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Buques!$A$1:$G$16</definedName>
    <definedName name="_xlnm.Print_Area" localSheetId="5">'esp x destino'!$A$1:$I$21</definedName>
    <definedName name="_xlnm.Print_Area" localSheetId="4">'Especies y Destinos'!$A$1:$H$27</definedName>
    <definedName name="_xlnm.Print_Area" localSheetId="0">Principal!$A$1:$G$63</definedName>
    <definedName name="Excel_BuiltIn__FilterDatabase" localSheetId="1">Buques!$A$13:$G$16</definedName>
    <definedName name="Excel_BuiltIn__FilterDatabase" localSheetId="2">Exportadores!$A$13:$D$15</definedName>
    <definedName name="Excel_BuiltIn__FilterDatabase" localSheetId="3">'Peras &amp; Manzanas'!$A$13:$D$15</definedName>
    <definedName name="Excel_BuiltIn__FilterDatabase_2">Buques!$A$13:$G$16</definedName>
    <definedName name="Excel_BuiltIn__FilterDatabase_3" localSheetId="3">'Peras &amp; Manzanas'!$A$13:$E$13</definedName>
    <definedName name="Excel_BuiltIn__FilterDatabase_3">Exportadores!$A$13:$E$13</definedName>
    <definedName name="Excel_BuiltIn__FilterDatabase_4">#REF!</definedName>
    <definedName name="Excel_BuiltIn__FilterDatabase_6">'esp x destino'!$A$15:$I$21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Destinos'!$22:$23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" i="6" l="1"/>
  <c r="H25" i="5"/>
  <c r="H18" i="5"/>
  <c r="H17" i="5"/>
  <c r="H16" i="5"/>
  <c r="D16" i="7"/>
  <c r="C16" i="7"/>
  <c r="B16" i="7"/>
  <c r="E15" i="7"/>
  <c r="E14" i="7"/>
  <c r="E16" i="7" s="1"/>
  <c r="C11" i="7"/>
  <c r="E11" i="2"/>
  <c r="D16" i="2" l="1"/>
  <c r="I19" i="6"/>
  <c r="F16" i="2" l="1"/>
  <c r="E16" i="2"/>
  <c r="B16" i="3" l="1"/>
  <c r="C16" i="3"/>
  <c r="D16" i="3"/>
  <c r="E15" i="3" l="1"/>
  <c r="E14" i="3"/>
  <c r="E16" i="3" l="1"/>
  <c r="H20" i="6" l="1"/>
  <c r="G20" i="6"/>
  <c r="F20" i="6"/>
  <c r="E20" i="6"/>
  <c r="D20" i="6"/>
  <c r="C20" i="6"/>
  <c r="I17" i="6"/>
  <c r="I16" i="6"/>
  <c r="F11" i="6"/>
  <c r="G26" i="5"/>
  <c r="F26" i="5"/>
  <c r="E26" i="5"/>
  <c r="D26" i="5"/>
  <c r="C26" i="5"/>
  <c r="B26" i="5"/>
  <c r="H24" i="5"/>
  <c r="G19" i="5"/>
  <c r="F19" i="5"/>
  <c r="E19" i="5"/>
  <c r="D19" i="5"/>
  <c r="C19" i="5"/>
  <c r="B19" i="5"/>
  <c r="E11" i="5"/>
  <c r="C11" i="3"/>
  <c r="I21" i="6" l="1"/>
  <c r="H27" i="5"/>
  <c r="H19" i="5"/>
  <c r="H20" i="5"/>
  <c r="I20" i="6"/>
  <c r="H26" i="5"/>
</calcChain>
</file>

<file path=xl/sharedStrings.xml><?xml version="1.0" encoding="utf-8"?>
<sst xmlns="http://schemas.openxmlformats.org/spreadsheetml/2006/main" count="89" uniqueCount="42">
  <si>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</si>
  <si>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</si>
  <si>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</si>
  <si>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</si>
  <si>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</si>
  <si>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</si>
  <si>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</si>
  <si>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</si>
  <si>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</si>
  <si>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</si>
  <si>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</si>
  <si>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</si>
  <si>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</si>
  <si>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</si>
  <si>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PBHI</t>
  </si>
  <si>
    <t>Totales</t>
  </si>
  <si>
    <t>EXPORTADOR</t>
  </si>
  <si>
    <t>% DIST</t>
  </si>
  <si>
    <t>Total Gral.</t>
  </si>
  <si>
    <t>% VAR</t>
  </si>
  <si>
    <t>ESPECIE</t>
  </si>
  <si>
    <t>en TONS</t>
  </si>
  <si>
    <t>Total</t>
  </si>
  <si>
    <t>Variación en pallets:</t>
  </si>
  <si>
    <t>DESTINO</t>
  </si>
  <si>
    <t>totales</t>
  </si>
  <si>
    <t xml:space="preserve">SODA CAUST          </t>
  </si>
  <si>
    <t>Datos Estadísticos de embarques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</si>
  <si>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31/01/2024</t>
    </r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</si>
  <si>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</si>
  <si>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</si>
  <si>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</si>
  <si>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</si>
  <si>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</si>
  <si>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</si>
  <si>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TN</t>
  </si>
  <si>
    <t>% Variación</t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</si>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</sst>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  <numFmt numFmtId="171" formatCode="0.000\ %"/>
  </numFmts>
  <fonts count="38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F2F2F2"/>
        <bgColor rgb="FFFFFFCC"/>
      </patternFill>
    </fill>
    <fill>
      <patternFill patternType="solid">
        <fgColor theme="4" tint="0.79998168889431442"/>
        <bgColor rgb="FF33CCCC"/>
      </patternFill>
    </fill>
  </fills>
  <borders count="25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9">
    <xf numFmtId="0" fontId="0" fillId="0" borderId="0"/>
    <xf numFmtId="167" fontId="20" fillId="0" borderId="0" applyBorder="0" applyProtection="0"/>
    <xf numFmtId="165" fontId="20" fillId="0" borderId="0" applyBorder="0" applyProtection="0"/>
    <xf numFmtId="0" fontId="4" fillId="0" borderId="0" applyBorder="0" applyProtection="0"/>
    <xf numFmtId="164" fontId="20" fillId="0" borderId="0" applyBorder="0" applyProtection="0"/>
    <xf numFmtId="0" fontId="20" fillId="0" borderId="0"/>
    <xf numFmtId="165" fontId="20" fillId="0" borderId="0" applyBorder="0" applyProtection="0"/>
    <xf numFmtId="165" fontId="20" fillId="0" borderId="0" applyBorder="0" applyProtection="0"/>
    <xf numFmtId="164" fontId="20" fillId="0" borderId="0" applyBorder="0" applyProtection="0"/>
  </cellStyleXfs>
  <cellXfs count="148">
    <xf numFmtId="0" fontId="0" fillId="0" borderId="0" xfId="0"/>
    <xf numFmtId="0" fontId="1" fillId="0" borderId="0" xfId="0" applyFont="1"/>
    <xf numFmtId="0" fontId="5" fillId="0" borderId="0" xfId="0" applyFont="1"/>
    <xf numFmtId="3" fontId="6" fillId="0" borderId="0" xfId="0" applyNumberFormat="1" applyFont="1" applyAlignment="1">
      <alignment horizontal="right"/>
    </xf>
    <xf numFmtId="0" fontId="7" fillId="0" borderId="0" xfId="0" applyFont="1"/>
    <xf numFmtId="3" fontId="8" fillId="0" borderId="0" xfId="0" applyNumberFormat="1" applyFont="1"/>
    <xf numFmtId="166" fontId="8" fillId="0" borderId="0" xfId="0" applyNumberFormat="1" applyFont="1"/>
    <xf numFmtId="3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169" fontId="13" fillId="0" borderId="0" xfId="7" applyNumberFormat="1" applyFont="1" applyBorder="1" applyProtection="1"/>
    <xf numFmtId="0" fontId="14" fillId="0" borderId="0" xfId="0" applyFont="1"/>
    <xf numFmtId="0" fontId="6" fillId="0" borderId="0" xfId="0" applyFont="1"/>
    <xf numFmtId="0" fontId="15" fillId="0" borderId="0" xfId="0" applyFont="1"/>
    <xf numFmtId="0" fontId="16" fillId="0" borderId="0" xfId="0" applyFont="1"/>
    <xf numFmtId="0" fontId="12" fillId="0" borderId="0" xfId="0" applyFont="1"/>
    <xf numFmtId="3" fontId="12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3" fontId="18" fillId="0" borderId="11" xfId="0" applyNumberFormat="1" applyFont="1" applyBorder="1"/>
    <xf numFmtId="168" fontId="18" fillId="0" borderId="0" xfId="1" applyNumberFormat="1" applyFont="1" applyBorder="1" applyProtection="1"/>
    <xf numFmtId="168" fontId="8" fillId="0" borderId="11" xfId="1" applyNumberFormat="1" applyFont="1" applyBorder="1" applyProtection="1"/>
    <xf numFmtId="168" fontId="8" fillId="0" borderId="0" xfId="1" applyNumberFormat="1" applyFont="1" applyBorder="1" applyProtection="1"/>
    <xf numFmtId="169" fontId="18" fillId="5" borderId="12" xfId="2" applyNumberFormat="1" applyFont="1" applyFill="1" applyBorder="1" applyAlignment="1" applyProtection="1">
      <alignment horizontal="right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right"/>
    </xf>
    <xf numFmtId="169" fontId="12" fillId="0" borderId="0" xfId="2" applyNumberFormat="1" applyFont="1" applyBorder="1" applyAlignment="1" applyProtection="1">
      <alignment horizontal="center"/>
    </xf>
    <xf numFmtId="1" fontId="10" fillId="0" borderId="0" xfId="0" applyNumberFormat="1" applyFont="1"/>
    <xf numFmtId="169" fontId="10" fillId="0" borderId="0" xfId="2" applyNumberFormat="1" applyFont="1" applyBorder="1" applyProtection="1"/>
    <xf numFmtId="170" fontId="7" fillId="0" borderId="0" xfId="4" applyNumberFormat="1" applyFont="1" applyBorder="1" applyProtection="1"/>
    <xf numFmtId="169" fontId="6" fillId="0" borderId="1" xfId="0" applyNumberFormat="1" applyFont="1" applyBorder="1" applyAlignment="1">
      <alignment horizontal="right"/>
    </xf>
    <xf numFmtId="169" fontId="7" fillId="0" borderId="0" xfId="0" applyNumberFormat="1" applyFont="1" applyAlignment="1">
      <alignment horizontal="center"/>
    </xf>
    <xf numFmtId="3" fontId="10" fillId="0" borderId="0" xfId="0" applyNumberFormat="1" applyFont="1"/>
    <xf numFmtId="170" fontId="7" fillId="0" borderId="0" xfId="4" applyNumberFormat="1" applyFont="1" applyBorder="1" applyAlignment="1" applyProtection="1">
      <alignment horizontal="right"/>
    </xf>
    <xf numFmtId="169" fontId="12" fillId="0" borderId="0" xfId="0" applyNumberFormat="1" applyFont="1" applyAlignment="1">
      <alignment horizontal="right"/>
    </xf>
    <xf numFmtId="0" fontId="18" fillId="0" borderId="15" xfId="0" applyFont="1" applyBorder="1"/>
    <xf numFmtId="168" fontId="18" fillId="0" borderId="16" xfId="1" applyNumberFormat="1" applyFont="1" applyBorder="1" applyProtection="1"/>
    <xf numFmtId="168" fontId="8" fillId="0" borderId="15" xfId="1" applyNumberFormat="1" applyFont="1" applyBorder="1" applyProtection="1"/>
    <xf numFmtId="168" fontId="8" fillId="0" borderId="16" xfId="1" applyNumberFormat="1" applyFont="1" applyBorder="1" applyProtection="1"/>
    <xf numFmtId="168" fontId="8" fillId="0" borderId="17" xfId="1" applyNumberFormat="1" applyFont="1" applyBorder="1" applyProtection="1"/>
    <xf numFmtId="169" fontId="18" fillId="5" borderId="18" xfId="2" applyNumberFormat="1" applyFont="1" applyFill="1" applyBorder="1" applyAlignment="1" applyProtection="1">
      <alignment horizontal="right"/>
    </xf>
    <xf numFmtId="0" fontId="18" fillId="0" borderId="19" xfId="0" applyFont="1" applyBorder="1"/>
    <xf numFmtId="168" fontId="8" fillId="0" borderId="19" xfId="1" applyNumberFormat="1" applyFont="1" applyBorder="1" applyProtection="1"/>
    <xf numFmtId="168" fontId="8" fillId="0" borderId="18" xfId="1" applyNumberFormat="1" applyFont="1" applyBorder="1" applyProtection="1"/>
    <xf numFmtId="0" fontId="1" fillId="0" borderId="0" xfId="0" applyFont="1" applyAlignment="1">
      <alignment horizontal="right"/>
    </xf>
    <xf numFmtId="3" fontId="7" fillId="0" borderId="0" xfId="0" applyNumberFormat="1" applyFont="1"/>
    <xf numFmtId="1" fontId="7" fillId="0" borderId="0" xfId="0" applyNumberFormat="1" applyFont="1"/>
    <xf numFmtId="169" fontId="6" fillId="0" borderId="2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left"/>
    </xf>
    <xf numFmtId="169" fontId="9" fillId="0" borderId="0" xfId="2" applyNumberFormat="1" applyFont="1" applyBorder="1" applyAlignment="1" applyProtection="1">
      <alignment horizontal="right"/>
    </xf>
    <xf numFmtId="0" fontId="18" fillId="0" borderId="0" xfId="0" applyFont="1"/>
    <xf numFmtId="3" fontId="18" fillId="5" borderId="19" xfId="0" applyNumberFormat="1" applyFont="1" applyFill="1" applyBorder="1" applyAlignment="1">
      <alignment vertical="center"/>
    </xf>
    <xf numFmtId="3" fontId="18" fillId="5" borderId="0" xfId="0" applyNumberFormat="1" applyFont="1" applyFill="1" applyAlignment="1">
      <alignment vertical="center"/>
    </xf>
    <xf numFmtId="168" fontId="18" fillId="0" borderId="0" xfId="1" applyNumberFormat="1" applyFont="1" applyBorder="1" applyAlignment="1" applyProtection="1">
      <alignment horizontal="left" vertical="center"/>
    </xf>
    <xf numFmtId="168" fontId="8" fillId="0" borderId="15" xfId="1" applyNumberFormat="1" applyFont="1" applyBorder="1" applyAlignment="1" applyProtection="1">
      <alignment horizontal="left" vertical="center"/>
    </xf>
    <xf numFmtId="168" fontId="8" fillId="0" borderId="16" xfId="1" applyNumberFormat="1" applyFont="1" applyBorder="1" applyAlignment="1" applyProtection="1">
      <alignment horizontal="left" vertical="center"/>
    </xf>
    <xf numFmtId="168" fontId="8" fillId="0" borderId="17" xfId="1" applyNumberFormat="1" applyFont="1" applyBorder="1" applyAlignment="1" applyProtection="1">
      <alignment horizontal="left" vertical="center"/>
    </xf>
    <xf numFmtId="169" fontId="18" fillId="5" borderId="18" xfId="2" applyNumberFormat="1" applyFont="1" applyFill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168" fontId="8" fillId="0" borderId="19" xfId="1" applyNumberFormat="1" applyFont="1" applyBorder="1" applyAlignment="1" applyProtection="1">
      <alignment horizontal="left" vertical="center"/>
    </xf>
    <xf numFmtId="168" fontId="8" fillId="0" borderId="0" xfId="1" applyNumberFormat="1" applyFont="1" applyBorder="1" applyAlignment="1" applyProtection="1">
      <alignment horizontal="left" vertical="center"/>
    </xf>
    <xf numFmtId="168" fontId="8" fillId="0" borderId="18" xfId="1" applyNumberFormat="1" applyFont="1" applyBorder="1" applyAlignment="1" applyProtection="1">
      <alignment horizontal="left" vertical="center"/>
    </xf>
    <xf numFmtId="171" fontId="13" fillId="0" borderId="0" xfId="7" applyNumberFormat="1" applyFont="1" applyBorder="1" applyProtection="1"/>
    <xf numFmtId="0" fontId="10" fillId="0" borderId="0" xfId="0" applyFont="1" applyAlignment="1">
      <alignment horizontal="right" vertical="center"/>
    </xf>
    <xf numFmtId="168" fontId="11" fillId="2" borderId="2" xfId="1" applyNumberFormat="1" applyFont="1" applyFill="1" applyBorder="1" applyAlignment="1" applyProtection="1">
      <alignment vertical="center"/>
    </xf>
    <xf numFmtId="168" fontId="11" fillId="2" borderId="2" xfId="1" applyNumberFormat="1" applyFont="1" applyFill="1" applyBorder="1" applyAlignment="1" applyProtection="1">
      <alignment horizontal="right"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165" fontId="11" fillId="2" borderId="2" xfId="2" applyFont="1" applyFill="1" applyBorder="1" applyAlignment="1" applyProtection="1">
      <alignment vertical="center"/>
    </xf>
    <xf numFmtId="166" fontId="11" fillId="2" borderId="13" xfId="0" applyNumberFormat="1" applyFont="1" applyFill="1" applyBorder="1" applyAlignment="1">
      <alignment horizontal="right" vertical="center"/>
    </xf>
    <xf numFmtId="170" fontId="11" fillId="2" borderId="1" xfId="4" applyNumberFormat="1" applyFont="1" applyFill="1" applyBorder="1" applyAlignment="1" applyProtection="1">
      <alignment horizontal="right" vertical="center"/>
    </xf>
    <xf numFmtId="170" fontId="19" fillId="4" borderId="13" xfId="4" applyNumberFormat="1" applyFont="1" applyFill="1" applyBorder="1" applyAlignment="1" applyProtection="1">
      <alignment vertical="center"/>
    </xf>
    <xf numFmtId="170" fontId="19" fillId="4" borderId="1" xfId="4" applyNumberFormat="1" applyFont="1" applyFill="1" applyBorder="1" applyAlignment="1" applyProtection="1">
      <alignment vertical="center"/>
    </xf>
    <xf numFmtId="169" fontId="12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169" fontId="9" fillId="0" borderId="0" xfId="2" applyNumberFormat="1" applyFont="1" applyBorder="1" applyAlignment="1" applyProtection="1">
      <alignment vertical="center"/>
    </xf>
    <xf numFmtId="0" fontId="11" fillId="2" borderId="13" xfId="0" applyFont="1" applyFill="1" applyBorder="1" applyAlignment="1">
      <alignment horizontal="left" vertical="center"/>
    </xf>
    <xf numFmtId="170" fontId="11" fillId="2" borderId="1" xfId="4" applyNumberFormat="1" applyFont="1" applyFill="1" applyBorder="1" applyAlignment="1" applyProtection="1">
      <alignment horizontal="left" vertical="center"/>
    </xf>
    <xf numFmtId="170" fontId="11" fillId="2" borderId="24" xfId="4" applyNumberFormat="1" applyFont="1" applyFill="1" applyBorder="1" applyAlignment="1" applyProtection="1">
      <alignment horizontal="left" vertical="center"/>
    </xf>
    <xf numFmtId="170" fontId="10" fillId="4" borderId="13" xfId="4" applyNumberFormat="1" applyFont="1" applyFill="1" applyBorder="1" applyAlignment="1" applyProtection="1">
      <alignment horizontal="left" vertical="center"/>
    </xf>
    <xf numFmtId="170" fontId="10" fillId="4" borderId="1" xfId="4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vertical="center"/>
    </xf>
    <xf numFmtId="170" fontId="13" fillId="0" borderId="0" xfId="8" applyNumberFormat="1" applyFont="1" applyBorder="1" applyAlignment="1" applyProtection="1">
      <alignment vertic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14" fontId="29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3" fontId="30" fillId="0" borderId="1" xfId="0" applyNumberFormat="1" applyFont="1" applyBorder="1" applyAlignment="1">
      <alignment horizontal="right" vertical="center"/>
    </xf>
    <xf numFmtId="3" fontId="30" fillId="0" borderId="1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2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right" vertical="center"/>
    </xf>
    <xf numFmtId="14" fontId="29" fillId="0" borderId="0" xfId="0" applyNumberFormat="1" applyFont="1" applyAlignment="1">
      <alignment horizontal="right"/>
    </xf>
    <xf numFmtId="170" fontId="18" fillId="0" borderId="1" xfId="4" applyNumberFormat="1" applyFont="1" applyBorder="1" applyAlignment="1" applyProtection="1">
      <alignment horizontal="right"/>
    </xf>
    <xf numFmtId="170" fontId="7" fillId="0" borderId="2" xfId="4" applyNumberFormat="1" applyFont="1" applyBorder="1" applyAlignment="1" applyProtection="1">
      <alignment horizontal="right"/>
    </xf>
    <xf numFmtId="3" fontId="32" fillId="0" borderId="0" xfId="0" applyNumberFormat="1" applyFont="1" applyAlignment="1">
      <alignment horizontal="right"/>
    </xf>
    <xf numFmtId="0" fontId="26" fillId="0" borderId="0" xfId="0" applyFont="1" applyAlignment="1">
      <alignment vertical="center"/>
    </xf>
    <xf numFmtId="3" fontId="32" fillId="0" borderId="0" xfId="0" applyNumberFormat="1" applyFont="1" applyAlignment="1">
      <alignment horizontal="right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3" borderId="3" xfId="0" applyFont="1" applyFill="1" applyBorder="1" applyAlignment="1">
      <alignment vertical="center"/>
    </xf>
    <xf numFmtId="0" fontId="36" fillId="3" borderId="4" xfId="0" applyFont="1" applyFill="1" applyBorder="1" applyAlignment="1">
      <alignment vertical="center"/>
    </xf>
    <xf numFmtId="0" fontId="37" fillId="3" borderId="5" xfId="0" applyFont="1" applyFill="1" applyBorder="1" applyAlignment="1">
      <alignment vertical="center"/>
    </xf>
    <xf numFmtId="0" fontId="30" fillId="4" borderId="4" xfId="0" applyFont="1" applyFill="1" applyBorder="1" applyAlignment="1">
      <alignment vertical="center"/>
    </xf>
    <xf numFmtId="0" fontId="37" fillId="4" borderId="4" xfId="0" applyFont="1" applyFill="1" applyBorder="1" applyAlignment="1">
      <alignment vertical="center"/>
    </xf>
    <xf numFmtId="0" fontId="37" fillId="4" borderId="5" xfId="0" applyFont="1" applyFill="1" applyBorder="1" applyAlignment="1">
      <alignment vertical="center"/>
    </xf>
    <xf numFmtId="3" fontId="30" fillId="3" borderId="7" xfId="0" applyNumberFormat="1" applyFont="1" applyFill="1" applyBorder="1" applyAlignment="1">
      <alignment horizontal="left" vertical="center"/>
    </xf>
    <xf numFmtId="3" fontId="30" fillId="3" borderId="8" xfId="0" applyNumberFormat="1" applyFont="1" applyFill="1" applyBorder="1" applyAlignment="1">
      <alignment horizontal="right" vertical="center"/>
    </xf>
    <xf numFmtId="0" fontId="30" fillId="3" borderId="9" xfId="0" applyFont="1" applyFill="1" applyBorder="1" applyAlignment="1">
      <alignment horizontal="right" vertical="center"/>
    </xf>
    <xf numFmtId="0" fontId="30" fillId="4" borderId="8" xfId="0" applyFont="1" applyFill="1" applyBorder="1" applyAlignment="1">
      <alignment horizontal="right" vertical="center"/>
    </xf>
    <xf numFmtId="0" fontId="30" fillId="4" borderId="9" xfId="0" applyFont="1" applyFill="1" applyBorder="1" applyAlignment="1">
      <alignment horizontal="right" vertical="center"/>
    </xf>
    <xf numFmtId="0" fontId="37" fillId="6" borderId="6" xfId="0" applyFont="1" applyFill="1" applyBorder="1" applyAlignment="1">
      <alignment horizontal="center" vertical="center"/>
    </xf>
    <xf numFmtId="0" fontId="30" fillId="6" borderId="10" xfId="0" applyFont="1" applyFill="1" applyBorder="1" applyAlignment="1">
      <alignment horizontal="center" vertical="center"/>
    </xf>
    <xf numFmtId="169" fontId="12" fillId="6" borderId="14" xfId="2" applyNumberFormat="1" applyFont="1" applyFill="1" applyBorder="1" applyAlignment="1" applyProtection="1">
      <alignment vertical="center"/>
    </xf>
    <xf numFmtId="169" fontId="10" fillId="6" borderId="10" xfId="2" applyNumberFormat="1" applyFont="1" applyFill="1" applyBorder="1" applyAlignment="1" applyProtection="1">
      <alignment horizontal="right" vertical="center"/>
    </xf>
    <xf numFmtId="169" fontId="18" fillId="5" borderId="6" xfId="2" applyNumberFormat="1" applyFont="1" applyFill="1" applyBorder="1" applyAlignment="1" applyProtection="1">
      <alignment horizontal="right"/>
    </xf>
    <xf numFmtId="0" fontId="17" fillId="3" borderId="15" xfId="0" applyFont="1" applyFill="1" applyBorder="1" applyAlignment="1">
      <alignment vertical="center"/>
    </xf>
    <xf numFmtId="0" fontId="17" fillId="4" borderId="20" xfId="0" applyFont="1" applyFill="1" applyBorder="1" applyAlignment="1">
      <alignment vertical="center"/>
    </xf>
    <xf numFmtId="0" fontId="17" fillId="3" borderId="16" xfId="0" applyFont="1" applyFill="1" applyBorder="1" applyAlignment="1">
      <alignment vertical="center"/>
    </xf>
    <xf numFmtId="0" fontId="17" fillId="3" borderId="17" xfId="0" applyFont="1" applyFill="1" applyBorder="1" applyAlignment="1">
      <alignment vertical="center"/>
    </xf>
    <xf numFmtId="0" fontId="17" fillId="6" borderId="6" xfId="0" applyFont="1" applyFill="1" applyBorder="1" applyAlignment="1">
      <alignment horizontal="center" vertical="center"/>
    </xf>
    <xf numFmtId="3" fontId="17" fillId="3" borderId="21" xfId="0" applyNumberFormat="1" applyFont="1" applyFill="1" applyBorder="1" applyAlignment="1">
      <alignment vertical="center"/>
    </xf>
    <xf numFmtId="3" fontId="17" fillId="3" borderId="22" xfId="0" applyNumberFormat="1" applyFont="1" applyFill="1" applyBorder="1" applyAlignment="1">
      <alignment horizontal="left" vertical="center"/>
    </xf>
    <xf numFmtId="3" fontId="17" fillId="3" borderId="22" xfId="0" applyNumberFormat="1" applyFont="1" applyFill="1" applyBorder="1" applyAlignment="1">
      <alignment horizontal="right" vertical="center"/>
    </xf>
    <xf numFmtId="3" fontId="17" fillId="3" borderId="23" xfId="0" applyNumberFormat="1" applyFont="1" applyFill="1" applyBorder="1" applyAlignment="1">
      <alignment horizontal="right" vertical="center"/>
    </xf>
    <xf numFmtId="3" fontId="17" fillId="4" borderId="0" xfId="0" applyNumberFormat="1" applyFont="1" applyFill="1" applyAlignment="1">
      <alignment horizontal="right" vertical="center"/>
    </xf>
    <xf numFmtId="0" fontId="17" fillId="6" borderId="10" xfId="0" applyFont="1" applyFill="1" applyBorder="1" applyAlignment="1">
      <alignment horizontal="center"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66675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343150"/>
          <a:ext cx="5286375" cy="76095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6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6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6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6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6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6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6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- Pcia. Río Negro </a:t>
          </a:r>
          <a:r>
            <a:rPr lang="es-AR" sz="16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6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6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6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6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56</xdr:row>
      <xdr:rowOff>50430</xdr:rowOff>
    </xdr:from>
    <xdr:to>
      <xdr:col>6</xdr:col>
      <xdr:colOff>703800</xdr:colOff>
      <xdr:row>62</xdr:row>
      <xdr:rowOff>87870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9289680"/>
          <a:ext cx="5237640" cy="100899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714375</xdr:colOff>
      <xdr:row>41</xdr:row>
      <xdr:rowOff>9525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673F1EDD-A786-4EB4-AC62-8D176D98A73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159820" cy="1289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105" t="s">
        <v>27</v>
      </c>
      <c r="B11" s="105"/>
      <c r="C11" s="105"/>
      <c r="D11" s="105"/>
      <c r="E11" s="105"/>
      <c r="F11" s="105"/>
      <c r="G11" s="105"/>
      <c r="H11" s="105"/>
    </row>
    <row r="13" spans="1:8" ht="15.75" x14ac:dyDescent="0.25">
      <c r="C13" s="107" t="s">
        <v>28</v>
      </c>
      <c r="D13" s="108"/>
      <c r="E13" s="108"/>
    </row>
    <row r="14" spans="1:8" x14ac:dyDescent="0.2">
      <c r="E14" s="1" t="s">
        <v>0</v>
      </c>
    </row>
    <row r="43" spans="1:7" ht="15.75" x14ac:dyDescent="0.25">
      <c r="A43" s="109" t="s">
        <v>29</v>
      </c>
      <c r="B43" s="109"/>
      <c r="C43" s="109"/>
      <c r="D43" s="109"/>
      <c r="E43" s="109"/>
      <c r="F43" s="109"/>
      <c r="G43" s="109"/>
    </row>
    <row r="44" spans="1:7" x14ac:dyDescent="0.2">
      <c r="A44" s="106" t="s">
        <v>2</v>
      </c>
      <c r="B44" s="106"/>
      <c r="C44" s="106"/>
      <c r="D44" s="106"/>
      <c r="E44" s="106"/>
      <c r="F44" s="106"/>
      <c r="G44" s="106"/>
    </row>
    <row r="45" spans="1:7" x14ac:dyDescent="0.2">
      <c r="A45" s="106" t="s">
        <v>3</v>
      </c>
      <c r="B45" s="106"/>
      <c r="C45" s="106"/>
      <c r="D45" s="106"/>
      <c r="E45" s="106"/>
      <c r="F45" s="106"/>
      <c r="G45" s="106"/>
    </row>
    <row r="46" spans="1:7" x14ac:dyDescent="0.2">
      <c r="A46" s="106" t="s">
        <v>4</v>
      </c>
      <c r="B46" s="106"/>
      <c r="C46" s="106"/>
      <c r="D46" s="106"/>
      <c r="E46" s="106"/>
      <c r="F46" s="106"/>
      <c r="G46" s="106"/>
    </row>
    <row r="47" spans="1:7" x14ac:dyDescent="0.2">
      <c r="A47" s="106" t="s">
        <v>5</v>
      </c>
      <c r="B47" s="106"/>
      <c r="C47" s="106"/>
      <c r="D47" s="106"/>
      <c r="E47" s="106"/>
      <c r="F47" s="106"/>
      <c r="G47" s="106"/>
    </row>
    <row r="48" spans="1:7" x14ac:dyDescent="0.2">
      <c r="A48" s="106" t="s">
        <v>6</v>
      </c>
      <c r="B48" s="106"/>
      <c r="C48" s="106"/>
      <c r="D48" s="106"/>
      <c r="E48" s="106"/>
      <c r="F48" s="106"/>
      <c r="G48" s="106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23"/>
  <sheetViews>
    <sheetView showGridLines="0" topLeftCell="A7" zoomScaleNormal="100" zoomScalePageLayoutView="110" workbookViewId="0">
      <selection activeCell="A10" sqref="A10:XFD10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20.100000000000001" customHeight="1" x14ac:dyDescent="0.2">
      <c r="A10" s="110" t="s">
        <v>30</v>
      </c>
      <c r="B10" s="110"/>
      <c r="C10" s="110"/>
      <c r="D10" s="110"/>
      <c r="E10" s="110"/>
      <c r="F10" s="110"/>
      <c r="G10" s="110"/>
    </row>
    <row r="11" spans="1:18" x14ac:dyDescent="0.2">
      <c r="A11" s="98"/>
      <c r="B11" s="99"/>
      <c r="C11" s="99"/>
      <c r="D11" s="99"/>
      <c r="E11" s="111" t="str">
        <f>+Principal!C13</f>
        <v>datos al 31/01/2024</v>
      </c>
      <c r="F11" s="111"/>
      <c r="G11" s="111"/>
    </row>
    <row r="12" spans="1:18" x14ac:dyDescent="0.2">
      <c r="A12" s="98"/>
      <c r="B12" s="99"/>
      <c r="C12" s="99"/>
      <c r="D12" s="99"/>
      <c r="E12" s="100"/>
      <c r="F12" s="100"/>
      <c r="G12" s="100"/>
    </row>
    <row r="13" spans="1:18" s="104" customFormat="1" ht="16.5" customHeight="1" x14ac:dyDescent="0.2">
      <c r="A13" s="102" t="s">
        <v>7</v>
      </c>
      <c r="B13" s="103" t="s">
        <v>8</v>
      </c>
      <c r="C13" s="102" t="s">
        <v>9</v>
      </c>
      <c r="D13" s="102" t="s">
        <v>10</v>
      </c>
      <c r="E13" s="102" t="s">
        <v>11</v>
      </c>
      <c r="F13" s="102" t="s">
        <v>12</v>
      </c>
      <c r="G13" s="102" t="s">
        <v>13</v>
      </c>
    </row>
    <row r="14" spans="1:18" ht="16.5" customHeight="1" x14ac:dyDescent="0.2">
      <c r="A14" s="3">
        <v>1</v>
      </c>
      <c r="B14" s="5" t="s">
        <v>31</v>
      </c>
      <c r="C14" s="6">
        <v>45313</v>
      </c>
      <c r="D14" s="5">
        <v>0</v>
      </c>
      <c r="E14" s="5">
        <v>0</v>
      </c>
      <c r="F14" s="5">
        <v>0</v>
      </c>
      <c r="G14" s="101" t="s">
        <v>14</v>
      </c>
      <c r="H14" s="4"/>
    </row>
    <row r="15" spans="1:18" ht="8.1" customHeight="1" x14ac:dyDescent="0.2">
      <c r="A15" s="8"/>
      <c r="B15" s="9"/>
      <c r="C15" s="6"/>
      <c r="D15" s="5"/>
      <c r="E15" s="5"/>
      <c r="F15" s="5"/>
      <c r="G15" s="7"/>
      <c r="H15" s="10"/>
      <c r="L15" s="11"/>
      <c r="N15" s="12"/>
      <c r="P15" s="13"/>
      <c r="Q15" s="13"/>
      <c r="R15" s="13"/>
    </row>
    <row r="16" spans="1:18" s="77" customFormat="1" ht="16.5" customHeight="1" x14ac:dyDescent="0.2">
      <c r="A16" s="73"/>
      <c r="B16" s="74"/>
      <c r="C16" s="75" t="s">
        <v>15</v>
      </c>
      <c r="D16" s="74">
        <f>SUM(D14:D15)</f>
        <v>0</v>
      </c>
      <c r="E16" s="74">
        <f>SUM(E14:E15)</f>
        <v>0</v>
      </c>
      <c r="F16" s="75">
        <f>SUM(F14:F15)</f>
        <v>0</v>
      </c>
      <c r="G16" s="75"/>
      <c r="H16" s="76"/>
      <c r="P16" s="78"/>
      <c r="Q16" s="78"/>
      <c r="R16" s="78"/>
    </row>
    <row r="18" spans="4:8" x14ac:dyDescent="0.2">
      <c r="D18" s="15"/>
      <c r="E18" s="15"/>
      <c r="F18" s="15"/>
    </row>
    <row r="19" spans="4:8" x14ac:dyDescent="0.2">
      <c r="D19" s="15"/>
      <c r="E19" s="15"/>
      <c r="F19" s="15"/>
    </row>
    <row r="20" spans="4:8" x14ac:dyDescent="0.2">
      <c r="E20" s="15"/>
    </row>
    <row r="23" spans="4:8" x14ac:dyDescent="0.2">
      <c r="F23" s="16"/>
      <c r="G23" s="16"/>
      <c r="H23" s="16"/>
    </row>
  </sheetData>
  <mergeCells count="2">
    <mergeCell ref="A10:G10"/>
    <mergeCell ref="E11:G11"/>
  </mergeCells>
  <phoneticPr fontId="22" type="noConversion"/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16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9" ht="20.100000000000001" customHeight="1" x14ac:dyDescent="0.2">
      <c r="A10" s="110" t="s">
        <v>32</v>
      </c>
      <c r="B10" s="110"/>
      <c r="C10" s="110"/>
      <c r="D10" s="110"/>
      <c r="E10" s="110"/>
      <c r="F10" s="115"/>
      <c r="G10" s="115"/>
    </row>
    <row r="11" spans="1:19" x14ac:dyDescent="0.2">
      <c r="A11" s="2"/>
      <c r="B11" s="2"/>
      <c r="C11" s="114" t="str">
        <f>Principal!C13</f>
        <v>datos al 31/01/2024</v>
      </c>
      <c r="D11" s="114"/>
      <c r="E11" s="114"/>
    </row>
    <row r="12" spans="1:19" x14ac:dyDescent="0.2">
      <c r="A12" s="2"/>
      <c r="B12" s="2"/>
      <c r="C12" s="116"/>
      <c r="D12" s="116"/>
      <c r="E12" s="116"/>
    </row>
    <row r="13" spans="1:19" s="77" customFormat="1" ht="16.5" customHeight="1" x14ac:dyDescent="0.2">
      <c r="A13" s="103" t="s">
        <v>16</v>
      </c>
      <c r="B13" s="102" t="s">
        <v>10</v>
      </c>
      <c r="C13" s="102" t="s">
        <v>11</v>
      </c>
      <c r="D13" s="102" t="s">
        <v>12</v>
      </c>
      <c r="E13" s="102" t="s">
        <v>17</v>
      </c>
      <c r="H13" s="117"/>
      <c r="I13" s="118"/>
      <c r="J13" s="118"/>
      <c r="K13" s="118"/>
      <c r="M13" s="117"/>
      <c r="N13" s="118"/>
      <c r="O13" s="118"/>
      <c r="P13" s="118"/>
    </row>
    <row r="14" spans="1:19" ht="16.5" customHeight="1" x14ac:dyDescent="0.2">
      <c r="A14" s="96"/>
      <c r="B14" s="97"/>
      <c r="C14" s="97"/>
      <c r="D14" s="97"/>
      <c r="E14" s="19" t="e">
        <f>+D14/$D$16</f>
        <v>#DIV/0!</v>
      </c>
      <c r="H14" s="17"/>
      <c r="I14" s="18"/>
      <c r="J14" s="18"/>
      <c r="K14" s="18"/>
      <c r="M14" s="17"/>
      <c r="N14" s="18"/>
      <c r="O14" s="18"/>
      <c r="P14" s="18"/>
    </row>
    <row r="15" spans="1:19" ht="16.5" customHeight="1" x14ac:dyDescent="0.2">
      <c r="A15" s="96"/>
      <c r="B15" s="97"/>
      <c r="C15" s="97"/>
      <c r="D15" s="97"/>
      <c r="E15" s="72" t="e">
        <f>+D15/$D$16</f>
        <v>#DIV/0!</v>
      </c>
      <c r="H15" s="17"/>
      <c r="I15" s="18"/>
      <c r="J15" s="18"/>
      <c r="K15" s="18"/>
      <c r="M15" s="17"/>
      <c r="N15" s="18"/>
      <c r="O15" s="18"/>
      <c r="P15" s="18"/>
    </row>
    <row r="16" spans="1:19" ht="16.5" customHeight="1" x14ac:dyDescent="0.2">
      <c r="A16" s="79" t="s">
        <v>18</v>
      </c>
      <c r="B16" s="74">
        <f>SUM(B14:B15)</f>
        <v>0</v>
      </c>
      <c r="C16" s="74">
        <f>SUM(C14:C15)</f>
        <v>0</v>
      </c>
      <c r="D16" s="74">
        <f>SUM(D14:D15)</f>
        <v>0</v>
      </c>
      <c r="E16" s="80" t="e">
        <f>SUM(E14:E15)</f>
        <v>#DIV/0!</v>
      </c>
      <c r="Q16" s="15"/>
      <c r="R16" s="15"/>
      <c r="S16" s="15"/>
    </row>
  </sheetData>
  <sortState xmlns:xlrd2="http://schemas.microsoft.com/office/spreadsheetml/2017/richdata2" ref="A14:E15">
    <sortCondition descending="1" ref="D14:D15"/>
  </sortState>
  <mergeCells count="2">
    <mergeCell ref="C11:E11"/>
    <mergeCell ref="A10:E10"/>
  </mergeCells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A10:S16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9" ht="20.100000000000001" customHeight="1" x14ac:dyDescent="0.2">
      <c r="A10" s="110" t="s">
        <v>33</v>
      </c>
      <c r="B10" s="110"/>
      <c r="C10" s="110"/>
      <c r="D10" s="110"/>
      <c r="E10" s="110"/>
      <c r="F10" s="115"/>
      <c r="G10" s="115"/>
    </row>
    <row r="11" spans="1:19" x14ac:dyDescent="0.2">
      <c r="A11" s="2"/>
      <c r="B11" s="2"/>
      <c r="C11" s="114" t="str">
        <f>Principal!C13</f>
        <v>datos al 31/01/2024</v>
      </c>
      <c r="D11" s="114"/>
      <c r="E11" s="114"/>
    </row>
    <row r="12" spans="1:19" x14ac:dyDescent="0.2">
      <c r="A12" s="2"/>
      <c r="B12" s="2"/>
      <c r="C12" s="116"/>
      <c r="D12" s="116"/>
      <c r="E12" s="116"/>
    </row>
    <row r="13" spans="1:19" s="77" customFormat="1" ht="16.5" customHeight="1" x14ac:dyDescent="0.2">
      <c r="A13" s="103" t="s">
        <v>16</v>
      </c>
      <c r="B13" s="102" t="s">
        <v>10</v>
      </c>
      <c r="C13" s="102" t="s">
        <v>11</v>
      </c>
      <c r="D13" s="102" t="s">
        <v>12</v>
      </c>
      <c r="E13" s="102" t="s">
        <v>17</v>
      </c>
      <c r="H13" s="117"/>
      <c r="I13" s="118"/>
      <c r="J13" s="118"/>
      <c r="K13" s="118"/>
      <c r="M13" s="117"/>
      <c r="N13" s="118"/>
      <c r="O13" s="118"/>
      <c r="P13" s="118"/>
    </row>
    <row r="14" spans="1:19" ht="16.5" customHeight="1" x14ac:dyDescent="0.2">
      <c r="A14" s="96"/>
      <c r="B14" s="97"/>
      <c r="C14" s="97"/>
      <c r="D14" s="97"/>
      <c r="E14" s="19" t="e">
        <f>+D14/$D$16</f>
        <v>#DIV/0!</v>
      </c>
      <c r="H14" s="17"/>
      <c r="I14" s="18"/>
      <c r="J14" s="18"/>
      <c r="K14" s="18"/>
      <c r="M14" s="17"/>
      <c r="N14" s="18"/>
      <c r="O14" s="18"/>
      <c r="P14" s="18"/>
    </row>
    <row r="15" spans="1:19" ht="16.5" customHeight="1" x14ac:dyDescent="0.2">
      <c r="A15" s="96"/>
      <c r="B15" s="97"/>
      <c r="C15" s="97"/>
      <c r="D15" s="97"/>
      <c r="E15" s="72" t="e">
        <f>+D15/$D$16</f>
        <v>#DIV/0!</v>
      </c>
      <c r="H15" s="17"/>
      <c r="I15" s="18"/>
      <c r="J15" s="18"/>
      <c r="K15" s="18"/>
      <c r="M15" s="17"/>
      <c r="N15" s="18"/>
      <c r="O15" s="18"/>
      <c r="P15" s="18"/>
    </row>
    <row r="16" spans="1:19" ht="16.5" customHeight="1" x14ac:dyDescent="0.2">
      <c r="A16" s="79" t="s">
        <v>18</v>
      </c>
      <c r="B16" s="74">
        <f>SUM(B14:B15)</f>
        <v>0</v>
      </c>
      <c r="C16" s="74">
        <f>SUM(C14:C15)</f>
        <v>0</v>
      </c>
      <c r="D16" s="74">
        <f>SUM(D14:D15)</f>
        <v>0</v>
      </c>
      <c r="E16" s="80" t="e">
        <f>SUM(E14:E15)</f>
        <v>#DIV/0!</v>
      </c>
      <c r="Q16" s="15"/>
      <c r="R16" s="15"/>
      <c r="S16" s="15"/>
    </row>
  </sheetData>
  <mergeCells count="2">
    <mergeCell ref="A10:E10"/>
    <mergeCell ref="C11:E11"/>
  </mergeCells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28"/>
  <sheetViews>
    <sheetView showGridLines="0" topLeftCell="A2" zoomScaleNormal="100" zoomScalePageLayoutView="110" workbookViewId="0">
      <selection activeCell="I19" sqref="I19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12" style="1" customWidth="1"/>
    <col min="9" max="16384" width="11.42578125" style="1"/>
  </cols>
  <sheetData>
    <row r="10" spans="1:18" ht="20.100000000000001" customHeight="1" x14ac:dyDescent="0.2">
      <c r="A10" s="119" t="s">
        <v>34</v>
      </c>
      <c r="B10" s="119"/>
      <c r="C10" s="119"/>
      <c r="D10" s="119"/>
      <c r="E10" s="119"/>
      <c r="F10" s="119"/>
      <c r="G10" s="119"/>
      <c r="H10" s="119"/>
      <c r="I10" s="22"/>
    </row>
    <row r="11" spans="1:18" x14ac:dyDescent="0.2">
      <c r="A11" s="20"/>
      <c r="B11" s="20"/>
      <c r="C11" s="20"/>
      <c r="D11" s="20"/>
      <c r="E11" s="120" t="str">
        <f>+CONCATENATE(MID(Principal!C13,1,14)," de ambas temporadas")</f>
        <v>datos al 31/01 de ambas temporadas</v>
      </c>
      <c r="F11" s="120"/>
      <c r="G11" s="120"/>
      <c r="H11" s="120"/>
      <c r="I11" s="22"/>
    </row>
    <row r="12" spans="1:18" x14ac:dyDescent="0.2">
      <c r="A12" s="21"/>
      <c r="B12" s="20"/>
      <c r="C12" s="20"/>
      <c r="D12" s="20"/>
      <c r="F12" s="2"/>
      <c r="G12" s="21"/>
      <c r="H12" s="21"/>
      <c r="I12" s="22"/>
    </row>
    <row r="13" spans="1:18" ht="3.75" customHeight="1" x14ac:dyDescent="0.2">
      <c r="A13" s="23"/>
      <c r="B13" s="23"/>
      <c r="C13" s="23"/>
      <c r="D13" s="23"/>
      <c r="E13" s="22"/>
      <c r="F13" s="22"/>
      <c r="G13" s="24"/>
      <c r="H13" s="24"/>
      <c r="I13" s="22"/>
    </row>
    <row r="14" spans="1:18" ht="16.5" customHeight="1" x14ac:dyDescent="0.2">
      <c r="A14" s="121" t="s">
        <v>1</v>
      </c>
      <c r="B14" s="122"/>
      <c r="C14" s="122"/>
      <c r="D14" s="123"/>
      <c r="E14" s="124" t="s">
        <v>29</v>
      </c>
      <c r="F14" s="125"/>
      <c r="G14" s="126"/>
      <c r="H14" s="132" t="s">
        <v>35</v>
      </c>
      <c r="I14" s="22"/>
    </row>
    <row r="15" spans="1:18" ht="16.5" customHeight="1" x14ac:dyDescent="0.2">
      <c r="A15" s="127" t="s">
        <v>20</v>
      </c>
      <c r="B15" s="128" t="s">
        <v>10</v>
      </c>
      <c r="C15" s="128" t="s">
        <v>11</v>
      </c>
      <c r="D15" s="129" t="s">
        <v>12</v>
      </c>
      <c r="E15" s="130" t="s">
        <v>10</v>
      </c>
      <c r="F15" s="130" t="s">
        <v>11</v>
      </c>
      <c r="G15" s="131" t="s">
        <v>12</v>
      </c>
      <c r="H15" s="133" t="s">
        <v>36</v>
      </c>
      <c r="I15" s="25"/>
      <c r="K15" s="26"/>
      <c r="L15" s="10"/>
      <c r="M15" s="10"/>
      <c r="N15" s="26"/>
      <c r="O15" s="26"/>
      <c r="P15" s="26"/>
      <c r="Q15" s="26"/>
      <c r="R15" s="27"/>
    </row>
    <row r="16" spans="1:18" ht="16.5" customHeight="1" x14ac:dyDescent="0.2">
      <c r="A16" s="28" t="s">
        <v>37</v>
      </c>
      <c r="B16" s="29">
        <v>876</v>
      </c>
      <c r="C16" s="29">
        <v>5360</v>
      </c>
      <c r="D16" s="29">
        <v>1134</v>
      </c>
      <c r="E16" s="30">
        <v>0</v>
      </c>
      <c r="F16" s="31">
        <v>0</v>
      </c>
      <c r="G16" s="31">
        <v>0</v>
      </c>
      <c r="H16" s="136">
        <f>(+G16-D16)/D16</f>
        <v>-1</v>
      </c>
      <c r="I16" s="33"/>
      <c r="K16" s="34"/>
      <c r="L16" s="35"/>
      <c r="M16" s="35"/>
      <c r="N16" s="14"/>
      <c r="O16" s="14"/>
      <c r="P16" s="14"/>
      <c r="Q16" s="14"/>
      <c r="R16" s="14"/>
    </row>
    <row r="17" spans="1:18" ht="16.5" customHeight="1" x14ac:dyDescent="0.2">
      <c r="A17" s="28" t="s">
        <v>38</v>
      </c>
      <c r="B17" s="29">
        <v>1794</v>
      </c>
      <c r="C17" s="29">
        <v>107466</v>
      </c>
      <c r="D17" s="29">
        <v>2819</v>
      </c>
      <c r="E17" s="30">
        <v>0</v>
      </c>
      <c r="F17" s="31">
        <v>0</v>
      </c>
      <c r="G17" s="31">
        <v>0</v>
      </c>
      <c r="H17" s="32">
        <f>(+G17-D17)/D17</f>
        <v>-1</v>
      </c>
      <c r="I17" s="33"/>
      <c r="K17" s="34"/>
      <c r="L17" s="35"/>
      <c r="M17" s="35"/>
      <c r="N17" s="14"/>
      <c r="O17" s="14"/>
      <c r="P17" s="14"/>
      <c r="Q17" s="14"/>
      <c r="R17" s="14"/>
    </row>
    <row r="18" spans="1:18" ht="16.5" customHeight="1" x14ac:dyDescent="0.2">
      <c r="A18" s="28" t="s">
        <v>26</v>
      </c>
      <c r="B18" s="29">
        <v>68</v>
      </c>
      <c r="C18" s="29">
        <v>68</v>
      </c>
      <c r="D18" s="29">
        <v>72</v>
      </c>
      <c r="E18" s="30">
        <v>0</v>
      </c>
      <c r="F18" s="31">
        <v>0</v>
      </c>
      <c r="G18" s="31">
        <v>0</v>
      </c>
      <c r="H18" s="32">
        <f>(+G18-D18)/D18</f>
        <v>-1</v>
      </c>
      <c r="I18" s="33"/>
      <c r="K18" s="34"/>
      <c r="L18" s="35"/>
      <c r="M18" s="35"/>
      <c r="N18" s="14"/>
      <c r="O18" s="14"/>
      <c r="P18" s="14"/>
      <c r="Q18" s="14"/>
      <c r="R18" s="14"/>
    </row>
    <row r="19" spans="1:18" ht="16.5" customHeight="1" x14ac:dyDescent="0.2">
      <c r="A19" s="81" t="s">
        <v>22</v>
      </c>
      <c r="B19" s="82">
        <f>SUM(B16:B18)</f>
        <v>2738</v>
      </c>
      <c r="C19" s="82">
        <f>SUM(C16:C18)</f>
        <v>112894</v>
      </c>
      <c r="D19" s="82">
        <f>SUM(D16:D18)</f>
        <v>4025</v>
      </c>
      <c r="E19" s="83">
        <f>SUM(E16:E18)</f>
        <v>0</v>
      </c>
      <c r="F19" s="84">
        <f>SUM(F16:F18)</f>
        <v>0</v>
      </c>
      <c r="G19" s="84">
        <f>SUM(G16:G18)</f>
        <v>0</v>
      </c>
      <c r="H19" s="134">
        <f>(+G19-D19)/D19</f>
        <v>-1</v>
      </c>
      <c r="I19" s="36"/>
      <c r="K19" s="26"/>
      <c r="L19" s="26"/>
      <c r="M19" s="26"/>
      <c r="N19" s="37"/>
      <c r="O19" s="26"/>
      <c r="P19" s="26"/>
      <c r="Q19" s="37"/>
      <c r="R19" s="38"/>
    </row>
    <row r="20" spans="1:18" ht="16.5" customHeight="1" x14ac:dyDescent="0.2">
      <c r="A20" s="4"/>
      <c r="B20" s="4"/>
      <c r="C20" s="4"/>
      <c r="D20" s="4"/>
      <c r="E20" s="39"/>
      <c r="F20" s="112" t="s">
        <v>23</v>
      </c>
      <c r="G20" s="112"/>
      <c r="H20" s="40">
        <f>(+E19-B19)/B19</f>
        <v>-1</v>
      </c>
      <c r="I20" s="41"/>
      <c r="K20" s="26"/>
      <c r="L20" s="42"/>
      <c r="M20" s="42"/>
      <c r="N20" s="42"/>
      <c r="O20" s="10"/>
      <c r="P20" s="10"/>
      <c r="Q20" s="10"/>
      <c r="R20" s="10"/>
    </row>
    <row r="21" spans="1:18" ht="16.5" customHeight="1" x14ac:dyDescent="0.2">
      <c r="A21" s="4"/>
      <c r="B21" s="4"/>
      <c r="C21" s="4"/>
      <c r="D21" s="4"/>
      <c r="E21" s="39"/>
      <c r="F21" s="43"/>
      <c r="G21" s="43"/>
      <c r="H21" s="44"/>
      <c r="I21" s="41"/>
      <c r="K21" s="26"/>
      <c r="L21" s="42"/>
      <c r="M21" s="42"/>
      <c r="N21" s="42"/>
      <c r="O21" s="10"/>
      <c r="R21" s="38"/>
    </row>
    <row r="22" spans="1:18" ht="16.5" customHeight="1" x14ac:dyDescent="0.2">
      <c r="A22" s="121" t="s">
        <v>1</v>
      </c>
      <c r="B22" s="122"/>
      <c r="C22" s="122"/>
      <c r="D22" s="123"/>
      <c r="E22" s="124" t="s">
        <v>29</v>
      </c>
      <c r="F22" s="125"/>
      <c r="G22" s="126"/>
      <c r="H22" s="132" t="s">
        <v>35</v>
      </c>
      <c r="I22" s="22"/>
      <c r="K22" s="26"/>
      <c r="L22" s="26"/>
      <c r="M22" s="26"/>
      <c r="N22" s="26"/>
      <c r="O22" s="26"/>
      <c r="P22" s="26"/>
      <c r="Q22" s="26"/>
      <c r="R22" s="27"/>
    </row>
    <row r="23" spans="1:18" ht="16.5" customHeight="1" x14ac:dyDescent="0.2">
      <c r="A23" s="127" t="s">
        <v>24</v>
      </c>
      <c r="B23" s="128" t="s">
        <v>10</v>
      </c>
      <c r="C23" s="128" t="s">
        <v>11</v>
      </c>
      <c r="D23" s="129" t="s">
        <v>12</v>
      </c>
      <c r="E23" s="130" t="s">
        <v>10</v>
      </c>
      <c r="F23" s="130" t="s">
        <v>11</v>
      </c>
      <c r="G23" s="131" t="s">
        <v>12</v>
      </c>
      <c r="H23" s="133" t="s">
        <v>36</v>
      </c>
      <c r="I23" s="25"/>
      <c r="K23" s="26"/>
      <c r="L23" s="14"/>
      <c r="M23" s="14"/>
      <c r="N23" s="14"/>
      <c r="O23" s="14"/>
      <c r="P23" s="14"/>
      <c r="Q23" s="14"/>
      <c r="R23" s="14"/>
    </row>
    <row r="24" spans="1:18" ht="16.5" customHeight="1" x14ac:dyDescent="0.2">
      <c r="A24" s="45" t="s">
        <v>39</v>
      </c>
      <c r="B24" s="46">
        <v>2279</v>
      </c>
      <c r="C24" s="46">
        <v>85354</v>
      </c>
      <c r="D24" s="46">
        <v>3334</v>
      </c>
      <c r="E24" s="47">
        <v>0</v>
      </c>
      <c r="F24" s="48">
        <v>0</v>
      </c>
      <c r="G24" s="49">
        <v>0</v>
      </c>
      <c r="H24" s="50">
        <f t="shared" ref="H24" si="0">(+G24-D24)/D24</f>
        <v>-1</v>
      </c>
      <c r="I24" s="25"/>
      <c r="K24" s="26"/>
      <c r="L24" s="14"/>
      <c r="M24" s="14"/>
      <c r="N24" s="14"/>
      <c r="O24" s="14"/>
      <c r="P24" s="14"/>
      <c r="Q24" s="14"/>
      <c r="R24" s="14"/>
    </row>
    <row r="25" spans="1:18" ht="16.5" customHeight="1" x14ac:dyDescent="0.2">
      <c r="A25" s="51" t="s">
        <v>40</v>
      </c>
      <c r="B25" s="29">
        <v>459</v>
      </c>
      <c r="C25" s="29">
        <v>27540</v>
      </c>
      <c r="D25" s="29">
        <v>691</v>
      </c>
      <c r="E25" s="52">
        <v>0</v>
      </c>
      <c r="F25" s="31">
        <v>0</v>
      </c>
      <c r="G25" s="53">
        <v>0</v>
      </c>
      <c r="H25" s="32">
        <f>(+G25-D25)/D25</f>
        <v>-1</v>
      </c>
      <c r="I25" s="25"/>
      <c r="K25" s="26"/>
      <c r="L25" s="14"/>
      <c r="M25" s="14"/>
      <c r="N25" s="14"/>
      <c r="O25" s="14"/>
      <c r="P25" s="14"/>
      <c r="Q25" s="14"/>
      <c r="R25" s="14"/>
    </row>
    <row r="26" spans="1:18" s="77" customFormat="1" ht="16.5" customHeight="1" x14ac:dyDescent="0.2">
      <c r="A26" s="81" t="s">
        <v>22</v>
      </c>
      <c r="B26" s="82">
        <f>SUM(B24:B25)</f>
        <v>2738</v>
      </c>
      <c r="C26" s="82">
        <f>SUM(C24:C25)</f>
        <v>112894</v>
      </c>
      <c r="D26" s="82">
        <f>SUM(D24:D25)</f>
        <v>4025</v>
      </c>
      <c r="E26" s="83">
        <f>SUM(E24:E25)</f>
        <v>0</v>
      </c>
      <c r="F26" s="84">
        <f>SUM(F24:F25)</f>
        <v>0</v>
      </c>
      <c r="G26" s="84">
        <f>SUM(G24:G25)</f>
        <v>0</v>
      </c>
      <c r="H26" s="134">
        <f>(+G26-D26)/D26</f>
        <v>-1</v>
      </c>
      <c r="I26" s="85"/>
      <c r="J26" s="86"/>
      <c r="K26" s="87"/>
      <c r="L26" s="88"/>
      <c r="M26" s="88"/>
      <c r="N26" s="89"/>
      <c r="O26" s="88"/>
      <c r="P26" s="88"/>
      <c r="Q26" s="89"/>
      <c r="R26" s="90"/>
    </row>
    <row r="27" spans="1:18" ht="16.5" customHeight="1" x14ac:dyDescent="0.2">
      <c r="A27" s="4"/>
      <c r="B27" s="4"/>
      <c r="C27" s="4"/>
      <c r="D27" s="4"/>
      <c r="E27" s="4"/>
      <c r="F27" s="113" t="s">
        <v>23</v>
      </c>
      <c r="G27" s="113"/>
      <c r="H27" s="57">
        <f>(+E26-B26)/B26</f>
        <v>-1</v>
      </c>
      <c r="I27" s="58"/>
      <c r="J27" s="54"/>
      <c r="K27" s="55"/>
      <c r="L27" s="4"/>
      <c r="M27" s="4"/>
      <c r="N27" s="56"/>
      <c r="O27" s="4"/>
      <c r="P27" s="4"/>
      <c r="Q27" s="56"/>
      <c r="R27" s="59"/>
    </row>
    <row r="28" spans="1:18" ht="9.75" customHeight="1" x14ac:dyDescent="0.2"/>
  </sheetData>
  <mergeCells count="4">
    <mergeCell ref="F20:G20"/>
    <mergeCell ref="F27:G27"/>
    <mergeCell ref="A10:H10"/>
    <mergeCell ref="E11:H11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1"/>
  <sheetViews>
    <sheetView showGridLines="0" zoomScaleNormal="100" zoomScalePageLayoutView="110" workbookViewId="0">
      <selection activeCell="D25" sqref="D25"/>
    </sheetView>
  </sheetViews>
  <sheetFormatPr baseColWidth="10" defaultColWidth="11.42578125" defaultRowHeight="11.25" x14ac:dyDescent="0.2"/>
  <cols>
    <col min="1" max="1" width="15.140625" style="10" customWidth="1"/>
    <col min="2" max="2" width="12.140625" style="10" customWidth="1"/>
    <col min="3" max="3" width="9.7109375" style="10" customWidth="1"/>
    <col min="4" max="4" width="11.140625" style="10" customWidth="1"/>
    <col min="5" max="6" width="9.7109375" style="10" customWidth="1"/>
    <col min="7" max="7" width="11.42578125" style="10"/>
    <col min="8" max="9" width="9.7109375" style="10" customWidth="1"/>
    <col min="10" max="16384" width="11.42578125" style="10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20.100000000000001" customHeight="1" x14ac:dyDescent="0.2">
      <c r="A10" s="119" t="s">
        <v>41</v>
      </c>
      <c r="B10" s="119"/>
      <c r="C10" s="119"/>
      <c r="D10" s="119"/>
      <c r="E10" s="119"/>
      <c r="F10" s="119"/>
      <c r="G10" s="119"/>
      <c r="H10" s="119"/>
      <c r="I10" s="119"/>
    </row>
    <row r="11" spans="1:9" s="1" customFormat="1" ht="12.75" x14ac:dyDescent="0.2">
      <c r="A11" s="20"/>
      <c r="B11" s="20"/>
      <c r="C11" s="20"/>
      <c r="D11" s="20"/>
      <c r="F11" s="120" t="str">
        <f>+CONCATENATE(MID(Principal!C13,1,14)," de ambas temporadas")</f>
        <v>datos al 31/01 de ambas temporadas</v>
      </c>
      <c r="G11" s="120"/>
      <c r="H11" s="120"/>
      <c r="I11" s="120"/>
    </row>
    <row r="12" spans="1:9" ht="12.75" customHeight="1" x14ac:dyDescent="0.2">
      <c r="A12" s="21"/>
      <c r="B12" s="21"/>
      <c r="C12" s="60"/>
      <c r="D12" s="60"/>
      <c r="E12" s="60"/>
      <c r="G12" s="60"/>
      <c r="H12" s="60"/>
      <c r="I12" s="60"/>
    </row>
    <row r="13" spans="1:9" ht="6" customHeight="1" x14ac:dyDescent="0.2"/>
    <row r="14" spans="1:9" ht="16.5" customHeight="1" x14ac:dyDescent="0.2">
      <c r="A14" s="137"/>
      <c r="B14" s="139"/>
      <c r="C14" s="139" t="s">
        <v>1</v>
      </c>
      <c r="D14" s="139"/>
      <c r="E14" s="140"/>
      <c r="F14" s="138" t="s">
        <v>29</v>
      </c>
      <c r="G14" s="138"/>
      <c r="H14" s="138"/>
      <c r="I14" s="141" t="s">
        <v>19</v>
      </c>
    </row>
    <row r="15" spans="1:9" ht="16.5" customHeight="1" x14ac:dyDescent="0.2">
      <c r="A15" s="142" t="s">
        <v>24</v>
      </c>
      <c r="B15" s="143" t="s">
        <v>20</v>
      </c>
      <c r="C15" s="144" t="s">
        <v>10</v>
      </c>
      <c r="D15" s="144" t="s">
        <v>11</v>
      </c>
      <c r="E15" s="145" t="s">
        <v>12</v>
      </c>
      <c r="F15" s="146" t="s">
        <v>10</v>
      </c>
      <c r="G15" s="146" t="s">
        <v>11</v>
      </c>
      <c r="H15" s="146" t="s">
        <v>12</v>
      </c>
      <c r="I15" s="147" t="s">
        <v>21</v>
      </c>
    </row>
    <row r="16" spans="1:9" s="68" customFormat="1" ht="16.5" customHeight="1" x14ac:dyDescent="0.2">
      <c r="A16" s="61" t="s">
        <v>39</v>
      </c>
      <c r="B16" s="62" t="s">
        <v>37</v>
      </c>
      <c r="C16" s="63">
        <v>876</v>
      </c>
      <c r="D16" s="63">
        <v>5360</v>
      </c>
      <c r="E16" s="63">
        <v>1134</v>
      </c>
      <c r="F16" s="64">
        <v>0</v>
      </c>
      <c r="G16" s="65">
        <v>0</v>
      </c>
      <c r="H16" s="66">
        <v>0</v>
      </c>
      <c r="I16" s="67">
        <f>(+H16-E16)/E16</f>
        <v>-1</v>
      </c>
    </row>
    <row r="17" spans="1:9" s="68" customFormat="1" ht="16.5" customHeight="1" x14ac:dyDescent="0.2">
      <c r="A17" s="61" t="s">
        <v>39</v>
      </c>
      <c r="B17" s="62" t="s">
        <v>38</v>
      </c>
      <c r="C17" s="63">
        <v>1335</v>
      </c>
      <c r="D17" s="63">
        <v>79926</v>
      </c>
      <c r="E17" s="63">
        <v>2128</v>
      </c>
      <c r="F17" s="69">
        <v>0</v>
      </c>
      <c r="G17" s="70">
        <v>0</v>
      </c>
      <c r="H17" s="71">
        <v>0</v>
      </c>
      <c r="I17" s="67">
        <f>(+H17-E17)/E17</f>
        <v>-1</v>
      </c>
    </row>
    <row r="18" spans="1:9" s="68" customFormat="1" ht="16.5" customHeight="1" x14ac:dyDescent="0.2">
      <c r="A18" s="61" t="s">
        <v>39</v>
      </c>
      <c r="B18" s="62" t="s">
        <v>26</v>
      </c>
      <c r="C18" s="63">
        <v>68</v>
      </c>
      <c r="D18" s="63">
        <v>68</v>
      </c>
      <c r="E18" s="63">
        <v>72</v>
      </c>
      <c r="F18" s="69">
        <v>0</v>
      </c>
      <c r="G18" s="70">
        <v>0</v>
      </c>
      <c r="H18" s="71">
        <v>0</v>
      </c>
      <c r="I18" s="67">
        <f>(+H18-E18)/E18</f>
        <v>-1</v>
      </c>
    </row>
    <row r="19" spans="1:9" s="68" customFormat="1" ht="16.5" customHeight="1" x14ac:dyDescent="0.2">
      <c r="A19" s="61" t="s">
        <v>40</v>
      </c>
      <c r="B19" s="62" t="s">
        <v>38</v>
      </c>
      <c r="C19" s="63">
        <v>459</v>
      </c>
      <c r="D19" s="63">
        <v>27540</v>
      </c>
      <c r="E19" s="63">
        <v>691</v>
      </c>
      <c r="F19" s="69">
        <v>0</v>
      </c>
      <c r="G19" s="70">
        <v>0</v>
      </c>
      <c r="H19" s="71">
        <v>0</v>
      </c>
      <c r="I19" s="67">
        <f t="shared" ref="I19" si="0">(+H19-E19)/E19</f>
        <v>-1</v>
      </c>
    </row>
    <row r="20" spans="1:9" s="68" customFormat="1" ht="16.5" customHeight="1" x14ac:dyDescent="0.2">
      <c r="A20" s="17"/>
      <c r="B20" s="91" t="s">
        <v>25</v>
      </c>
      <c r="C20" s="92">
        <f>SUM(C16:C19)</f>
        <v>2738</v>
      </c>
      <c r="D20" s="92">
        <f>SUM(D16:D19)</f>
        <v>112894</v>
      </c>
      <c r="E20" s="93">
        <f>SUM(E16:E19)</f>
        <v>4025</v>
      </c>
      <c r="F20" s="94">
        <f>SUM(F16:F19)</f>
        <v>0</v>
      </c>
      <c r="G20" s="95">
        <f>SUM(G16:G19)</f>
        <v>0</v>
      </c>
      <c r="H20" s="95">
        <f>SUM(H16:H19)</f>
        <v>0</v>
      </c>
      <c r="I20" s="135">
        <f>(+H20-E20)/E20</f>
        <v>-1</v>
      </c>
    </row>
    <row r="21" spans="1:9" s="68" customFormat="1" ht="16.5" customHeight="1" x14ac:dyDescent="0.2">
      <c r="A21" s="10"/>
      <c r="B21" s="10"/>
      <c r="C21" s="10"/>
      <c r="D21" s="10"/>
      <c r="E21" s="10"/>
      <c r="F21" s="10"/>
      <c r="G21" s="113" t="s">
        <v>23</v>
      </c>
      <c r="H21" s="113"/>
      <c r="I21" s="57">
        <f>+(F20-C20)/C20</f>
        <v>-1</v>
      </c>
    </row>
    <row r="22" spans="1:9" s="68" customFormat="1" x14ac:dyDescent="0.2">
      <c r="A22" s="10"/>
      <c r="B22" s="10"/>
      <c r="C22" s="10"/>
      <c r="D22" s="10"/>
      <c r="E22" s="10"/>
      <c r="F22" s="10"/>
      <c r="G22" s="10"/>
      <c r="H22" s="10"/>
      <c r="I22" s="10"/>
    </row>
    <row r="23" spans="1:9" s="68" customFormat="1" x14ac:dyDescent="0.2">
      <c r="A23" s="10"/>
      <c r="B23" s="10"/>
      <c r="C23" s="10"/>
      <c r="D23" s="10"/>
      <c r="E23" s="10"/>
      <c r="F23" s="10"/>
      <c r="G23" s="10"/>
      <c r="H23" s="10"/>
      <c r="I23" s="10"/>
    </row>
    <row r="24" spans="1:9" s="68" customFormat="1" x14ac:dyDescent="0.2">
      <c r="A24" s="10"/>
      <c r="B24" s="10"/>
      <c r="C24" s="10"/>
      <c r="D24" s="10"/>
      <c r="E24" s="10"/>
      <c r="F24" s="10"/>
      <c r="G24" s="10"/>
      <c r="H24" s="10"/>
      <c r="I24" s="10"/>
    </row>
    <row r="25" spans="1:9" s="68" customFormat="1" x14ac:dyDescent="0.2">
      <c r="A25" s="10"/>
      <c r="B25" s="10"/>
      <c r="C25" s="10"/>
      <c r="D25" s="10"/>
      <c r="E25" s="10"/>
      <c r="F25" s="10"/>
      <c r="G25" s="10"/>
      <c r="H25" s="10"/>
      <c r="I25" s="10"/>
    </row>
    <row r="26" spans="1:9" s="68" customFormat="1" x14ac:dyDescent="0.2">
      <c r="A26" s="10"/>
      <c r="B26" s="10"/>
      <c r="C26" s="10"/>
      <c r="D26" s="10"/>
      <c r="E26" s="10"/>
      <c r="F26" s="10"/>
      <c r="G26" s="10"/>
      <c r="H26" s="10"/>
      <c r="I26" s="10"/>
    </row>
    <row r="27" spans="1:9" s="68" customFormat="1" x14ac:dyDescent="0.2">
      <c r="A27" s="10"/>
      <c r="B27" s="10"/>
      <c r="C27" s="10"/>
      <c r="D27" s="10"/>
      <c r="E27" s="10"/>
      <c r="F27" s="10"/>
      <c r="G27" s="10"/>
      <c r="H27" s="10"/>
      <c r="I27" s="10"/>
    </row>
    <row r="28" spans="1:9" s="68" customFormat="1" x14ac:dyDescent="0.2">
      <c r="A28" s="10"/>
      <c r="B28" s="10"/>
      <c r="C28" s="10"/>
      <c r="D28" s="10"/>
      <c r="E28" s="10"/>
      <c r="F28" s="10"/>
      <c r="G28" s="10"/>
      <c r="H28" s="10"/>
      <c r="I28" s="10"/>
    </row>
    <row r="29" spans="1:9" s="68" customFormat="1" x14ac:dyDescent="0.2">
      <c r="A29" s="10"/>
      <c r="B29" s="10"/>
      <c r="C29" s="10"/>
      <c r="D29" s="10"/>
      <c r="E29" s="10"/>
      <c r="F29" s="10"/>
      <c r="G29" s="10"/>
      <c r="H29" s="10"/>
      <c r="I29" s="10"/>
    </row>
    <row r="30" spans="1:9" s="68" customFormat="1" x14ac:dyDescent="0.2">
      <c r="A30" s="10"/>
      <c r="B30" s="10"/>
      <c r="C30" s="10"/>
      <c r="D30" s="10"/>
      <c r="E30" s="10"/>
      <c r="F30" s="10"/>
      <c r="G30" s="10"/>
      <c r="H30" s="10"/>
      <c r="I30" s="10"/>
    </row>
    <row r="31" spans="1:9" s="68" customFormat="1" x14ac:dyDescent="0.2">
      <c r="A31" s="10"/>
      <c r="B31" s="10"/>
      <c r="C31" s="10"/>
      <c r="D31" s="10"/>
      <c r="E31" s="10"/>
      <c r="F31" s="10"/>
      <c r="G31" s="10"/>
      <c r="H31" s="10"/>
      <c r="I31" s="10"/>
    </row>
  </sheetData>
  <mergeCells count="3">
    <mergeCell ref="G21:H21"/>
    <mergeCell ref="A10:I10"/>
    <mergeCell ref="F11:I11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2023-09-29T19:30:52Z</cp:lastPrinted>
  <dcterms:created xsi:type="dcterms:W3CDTF">2015-04-15T02:22:17Z</dcterms:created>
  <dcterms:modified xsi:type="dcterms:W3CDTF">2024-02-02T19:34:17Z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</Properties>
</file>