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31130/"/>
    </mc:Choice>
  </mc:AlternateContent>
  <xr:revisionPtr revIDLastSave="7" documentId="8_{0BB45358-E468-43F0-A72A-5C903AD61848}" xr6:coauthVersionLast="47" xr6:coauthVersionMax="47" xr10:uidLastSave="{CBBF2F49-E302-47C4-99CE-C7FCFBDB5143}"/>
  <bookViews>
    <workbookView xWindow="-120" yWindow="-120" windowWidth="29040" windowHeight="15720" xr2:uid="{00000000-000D-0000-FFFF-FFFF00000000}"/>
  </bookViews>
  <sheets>
    <sheet name="Principal" sheetId="4" r:id="rId1"/>
    <sheet name="1" sheetId="1" r:id="rId2"/>
    <sheet name="2" sheetId="9" r:id="rId3"/>
    <sheet name="3" sheetId="3" r:id="rId4"/>
    <sheet name="4" sheetId="10" r:id="rId5"/>
    <sheet name="Especies" sheetId="8" r:id="rId6"/>
    <sheet name="Especies x Destinos" sheetId="11" r:id="rId7"/>
  </sheets>
  <definedNames>
    <definedName name="_xlnm._FilterDatabase" localSheetId="3" hidden="1">'3'!$A$11:$F$11</definedName>
    <definedName name="_xlnm._FilterDatabase" localSheetId="6" hidden="1">'Especies x Destinos'!$A$12:$I$87</definedName>
    <definedName name="_xlnm.Print_Titles" localSheetId="1">'1'!$1:$11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8" l="1"/>
  <c r="H41" i="8"/>
  <c r="B66" i="8"/>
  <c r="C66" i="8"/>
  <c r="D66" i="8"/>
  <c r="H25" i="8"/>
  <c r="B78" i="3"/>
  <c r="C78" i="3"/>
  <c r="D78" i="3"/>
  <c r="E78" i="3" s="1"/>
  <c r="H62" i="8"/>
  <c r="H58" i="8"/>
  <c r="H24" i="8"/>
  <c r="H20" i="8"/>
  <c r="H64" i="8"/>
  <c r="H63" i="8"/>
  <c r="H61" i="8"/>
  <c r="H59" i="8"/>
  <c r="H57" i="8"/>
  <c r="H56" i="8"/>
  <c r="H54" i="8"/>
  <c r="H53" i="8"/>
  <c r="H52" i="8"/>
  <c r="H51" i="8"/>
  <c r="H50" i="8"/>
  <c r="H49" i="8"/>
  <c r="H48" i="8"/>
  <c r="H47" i="8"/>
  <c r="H46" i="8"/>
  <c r="H39" i="8"/>
  <c r="H37" i="8"/>
  <c r="H36" i="8"/>
  <c r="H35" i="8"/>
  <c r="H34" i="8"/>
  <c r="G66" i="8"/>
  <c r="H66" i="8" s="1"/>
  <c r="F66" i="8"/>
  <c r="E66" i="8"/>
  <c r="H65" i="8"/>
  <c r="H45" i="8"/>
  <c r="H44" i="8"/>
  <c r="H43" i="8"/>
  <c r="H40" i="8"/>
  <c r="H33" i="8"/>
  <c r="D49" i="10"/>
  <c r="E49" i="10" s="1"/>
  <c r="C49" i="10"/>
  <c r="B49" i="10"/>
  <c r="E13" i="10"/>
  <c r="E76" i="3"/>
  <c r="E75" i="3"/>
  <c r="E72" i="3"/>
  <c r="E71" i="3"/>
  <c r="E68" i="3"/>
  <c r="E67" i="3"/>
  <c r="E64" i="3"/>
  <c r="E63" i="3"/>
  <c r="E46" i="3"/>
  <c r="E45" i="3"/>
  <c r="E16" i="9"/>
  <c r="F13" i="9" s="1"/>
  <c r="F14" i="9"/>
  <c r="D16" i="9"/>
  <c r="C16" i="9"/>
  <c r="F59" i="1"/>
  <c r="E59" i="1"/>
  <c r="D59" i="1"/>
  <c r="G28" i="8"/>
  <c r="F28" i="8"/>
  <c r="D28" i="8"/>
  <c r="H28" i="8" s="1"/>
  <c r="C28" i="8"/>
  <c r="B28" i="8"/>
  <c r="E28" i="8"/>
  <c r="E9" i="1"/>
  <c r="F10" i="9"/>
  <c r="E9" i="3"/>
  <c r="E10" i="10"/>
  <c r="F9" i="8"/>
  <c r="E61" i="3"/>
  <c r="E60" i="3"/>
  <c r="E57" i="3"/>
  <c r="E56" i="3"/>
  <c r="E53" i="3"/>
  <c r="E52" i="3"/>
  <c r="E49" i="3"/>
  <c r="H67" i="8"/>
  <c r="E44" i="3"/>
  <c r="E43" i="3"/>
  <c r="E40" i="3"/>
  <c r="E39" i="3"/>
  <c r="E36" i="3"/>
  <c r="E35" i="3"/>
  <c r="E32" i="3"/>
  <c r="E31" i="3"/>
  <c r="F16" i="9"/>
  <c r="F15" i="9"/>
  <c r="E48" i="10"/>
  <c r="E44" i="10"/>
  <c r="E40" i="10"/>
  <c r="E38" i="10"/>
  <c r="E34" i="10"/>
  <c r="E30" i="10"/>
  <c r="E29" i="3"/>
  <c r="E28" i="3"/>
  <c r="E25" i="3"/>
  <c r="E24" i="10"/>
  <c r="E20" i="10"/>
  <c r="E16" i="10"/>
  <c r="E24" i="3"/>
  <c r="E23" i="3"/>
  <c r="E20" i="3"/>
  <c r="E19" i="3"/>
  <c r="E16" i="3"/>
  <c r="E15" i="3"/>
  <c r="H29" i="8" l="1"/>
  <c r="E17" i="3"/>
  <c r="E21" i="3"/>
  <c r="E26" i="3"/>
  <c r="E30" i="3"/>
  <c r="E33" i="3"/>
  <c r="E37" i="3"/>
  <c r="E41" i="3"/>
  <c r="E50" i="3"/>
  <c r="E54" i="3"/>
  <c r="E58" i="3"/>
  <c r="E62" i="3"/>
  <c r="E12" i="3"/>
  <c r="E47" i="3"/>
  <c r="E65" i="3"/>
  <c r="E69" i="3"/>
  <c r="E73" i="3"/>
  <c r="E77" i="3"/>
  <c r="E14" i="3"/>
  <c r="E18" i="3"/>
  <c r="E22" i="3"/>
  <c r="E27" i="3"/>
  <c r="E34" i="3"/>
  <c r="E38" i="3"/>
  <c r="E42" i="3"/>
  <c r="E51" i="3"/>
  <c r="E55" i="3"/>
  <c r="E59" i="3"/>
  <c r="E13" i="3"/>
  <c r="E48" i="3"/>
  <c r="E66" i="3"/>
  <c r="E70" i="3"/>
  <c r="E74" i="3"/>
  <c r="E17" i="10"/>
  <c r="E21" i="10"/>
  <c r="E25" i="10"/>
  <c r="E31" i="10"/>
  <c r="E35" i="10"/>
  <c r="E14" i="10"/>
  <c r="E41" i="10"/>
  <c r="E45" i="10"/>
  <c r="E18" i="10"/>
  <c r="E22" i="10"/>
  <c r="E26" i="10"/>
  <c r="E28" i="10"/>
  <c r="E32" i="10"/>
  <c r="E36" i="10"/>
  <c r="E15" i="10"/>
  <c r="E42" i="10"/>
  <c r="E46" i="10"/>
  <c r="E19" i="10"/>
  <c r="E23" i="10"/>
  <c r="E27" i="10"/>
  <c r="E29" i="10"/>
  <c r="E33" i="10"/>
  <c r="E37" i="10"/>
  <c r="E39" i="10"/>
  <c r="E43" i="10"/>
  <c r="E47" i="10"/>
  <c r="E12" i="10"/>
  <c r="H87" i="11"/>
  <c r="I87" i="11" s="1"/>
  <c r="G87" i="11"/>
  <c r="F87" i="11"/>
  <c r="I88" i="11" s="1"/>
  <c r="E87" i="11"/>
  <c r="D87" i="11"/>
  <c r="C87" i="11"/>
  <c r="I86" i="11"/>
  <c r="I85" i="11"/>
  <c r="I84" i="11"/>
  <c r="I83" i="11"/>
  <c r="I82" i="11"/>
  <c r="I81" i="11"/>
  <c r="I80" i="11"/>
  <c r="I78" i="11"/>
  <c r="I74" i="11"/>
  <c r="I66" i="11"/>
  <c r="I64" i="11"/>
  <c r="I63" i="11"/>
  <c r="I62" i="11"/>
  <c r="I59" i="11"/>
  <c r="I58" i="11"/>
  <c r="I57" i="11"/>
  <c r="I56" i="11"/>
  <c r="I55" i="11"/>
  <c r="I53" i="11"/>
  <c r="I52" i="11"/>
  <c r="I50" i="11"/>
  <c r="I49" i="11"/>
  <c r="I48" i="11"/>
  <c r="I47" i="11"/>
  <c r="I45" i="11"/>
  <c r="I44" i="11"/>
  <c r="I42" i="11"/>
  <c r="I41" i="11"/>
  <c r="I39" i="11"/>
  <c r="I38" i="11"/>
  <c r="I37" i="11"/>
  <c r="I35" i="11"/>
  <c r="I34" i="11"/>
  <c r="I33" i="11"/>
  <c r="I32" i="11"/>
  <c r="I30" i="11"/>
  <c r="I29" i="11"/>
  <c r="I27" i="11"/>
  <c r="I26" i="11"/>
  <c r="I25" i="11"/>
  <c r="I23" i="11"/>
  <c r="I22" i="11"/>
  <c r="I21" i="11"/>
  <c r="I20" i="11"/>
  <c r="I18" i="11"/>
  <c r="I17" i="11"/>
  <c r="I16" i="11"/>
  <c r="I15" i="11"/>
  <c r="I14" i="11"/>
  <c r="I13" i="11"/>
  <c r="F9" i="11"/>
</calcChain>
</file>

<file path=xl/sharedStrings.xml><?xml version="1.0" encoding="utf-8"?>
<sst xmlns="http://schemas.openxmlformats.org/spreadsheetml/2006/main" count="461" uniqueCount="191">
  <si>
    <t>ESPECIE</t>
  </si>
  <si>
    <t>PALLETS</t>
  </si>
  <si>
    <t>BULTOS</t>
  </si>
  <si>
    <t>TONELADAS</t>
  </si>
  <si>
    <t>Totales</t>
  </si>
  <si>
    <t>DESTINO</t>
  </si>
  <si>
    <t>% Variación</t>
  </si>
  <si>
    <t>en Tn.</t>
  </si>
  <si>
    <t>BUQUE</t>
  </si>
  <si>
    <t>FECHA</t>
  </si>
  <si>
    <t>N°</t>
  </si>
  <si>
    <t>EXPORTADOR</t>
  </si>
  <si>
    <t>% Distr.</t>
  </si>
  <si>
    <t>AGENTE</t>
  </si>
  <si>
    <t>TOTALES</t>
  </si>
  <si>
    <t>Datos Estadísticos de embarques</t>
  </si>
  <si>
    <t>Variación en pallets:</t>
  </si>
  <si>
    <t>Agentes temporada 2023</t>
  </si>
  <si>
    <t>Exportadores - Temporada 2023</t>
  </si>
  <si>
    <t>Exportadores - Temporada 2023 (Manzana y Pera)</t>
  </si>
  <si>
    <t>Comprativos temporadas 2022 Vs. 2023</t>
  </si>
  <si>
    <t>Temporada 2023</t>
  </si>
  <si>
    <t>Temporada 2022</t>
  </si>
  <si>
    <t xml:space="preserve">CIRUELA             </t>
  </si>
  <si>
    <t xml:space="preserve">DURAZNO   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</si>
  <si>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</si>
  <si>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</si>
  <si>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</si>
  <si>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</si>
  <si>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</si>
  <si>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</si>
  <si>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 xml:space="preserve">BALTIC JASMINE      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</si>
  <si>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</si>
  <si>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</si>
  <si>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</si>
  <si>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</si>
  <si>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</si>
  <si>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</si>
  <si>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</si>
  <si>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</si>
  <si>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MERIDIAN 308 MK     </t>
  </si>
  <si>
    <t xml:space="preserve">MAERKS ARGENTINA SA </t>
  </si>
  <si>
    <t xml:space="preserve">MULTIMAR S.A.       </t>
  </si>
  <si>
    <t>PAT. FRUITS TRADE SA</t>
  </si>
  <si>
    <t xml:space="preserve">PAI S.A.            </t>
  </si>
  <si>
    <t xml:space="preserve">MOÑO AZUL S.A.      </t>
  </si>
  <si>
    <t xml:space="preserve">TRES ASES S.A.      </t>
  </si>
  <si>
    <t xml:space="preserve">EMELKA S.A.         </t>
  </si>
  <si>
    <t xml:space="preserve">BATTAGLIO ARG. SA   </t>
  </si>
  <si>
    <t xml:space="preserve">STD FRUIT ARG. S.A. </t>
  </si>
  <si>
    <t xml:space="preserve">BOSCHI HNOS S.A.    </t>
  </si>
  <si>
    <t xml:space="preserve">ECOFRUT SA          </t>
  </si>
  <si>
    <t xml:space="preserve">KLEPPE S.A.         </t>
  </si>
  <si>
    <t xml:space="preserve">CLASICA S.R.L.      </t>
  </si>
  <si>
    <t>FRUTAS SENSACION SRL</t>
  </si>
  <si>
    <t xml:space="preserve">DON CLEMENTE SRL    </t>
  </si>
  <si>
    <t xml:space="preserve">FRUIT WORLD SA      </t>
  </si>
  <si>
    <t>FRIGORI CINCO SALTOS</t>
  </si>
  <si>
    <t xml:space="preserve">TREVISUR SA         </t>
  </si>
  <si>
    <t xml:space="preserve">LA CONQUISTA SRL    </t>
  </si>
  <si>
    <t xml:space="preserve">TEOREMA SRL         </t>
  </si>
  <si>
    <t xml:space="preserve">FRUIT AND HEALTH SA </t>
  </si>
  <si>
    <t xml:space="preserve">MI VIEJO SA         </t>
  </si>
  <si>
    <t xml:space="preserve">MIELE S.A.          </t>
  </si>
  <si>
    <t xml:space="preserve">RAFICO S.A          </t>
  </si>
  <si>
    <t xml:space="preserve">AGROFRUITS SRL      </t>
  </si>
  <si>
    <t xml:space="preserve">VERFRUT             </t>
  </si>
  <si>
    <t xml:space="preserve">GOLDEN EXPORTSRL    </t>
  </si>
  <si>
    <t xml:space="preserve">TERRAFRUIT          </t>
  </si>
  <si>
    <t xml:space="preserve">CASTRO FRANCO G.    </t>
  </si>
  <si>
    <t xml:space="preserve">FRESH AND GOOD SPA  </t>
  </si>
  <si>
    <t xml:space="preserve">MISTICA SRL         </t>
  </si>
  <si>
    <t xml:space="preserve">ARGESA SA           </t>
  </si>
  <si>
    <t xml:space="preserve">RUCARAY             </t>
  </si>
  <si>
    <t xml:space="preserve">CAUQUEN ARG. SA     </t>
  </si>
  <si>
    <t xml:space="preserve">CIPOLE S.A.S        </t>
  </si>
  <si>
    <t xml:space="preserve">AGROSAN             </t>
  </si>
  <si>
    <t xml:space="preserve">THE O'STRAD.COMP.SA </t>
  </si>
  <si>
    <t>TOTAL FRUIT COMERC S</t>
  </si>
  <si>
    <t xml:space="preserve">GRAVO               </t>
  </si>
  <si>
    <t xml:space="preserve">EXPO FRUIT GROWERS  </t>
  </si>
  <si>
    <t xml:space="preserve">ALEMANIA            </t>
  </si>
  <si>
    <t xml:space="preserve">ARABIA              </t>
  </si>
  <si>
    <t>---%</t>
  </si>
  <si>
    <t xml:space="preserve">CANADA              </t>
  </si>
  <si>
    <t xml:space="preserve">EMIRATOS ARABES     </t>
  </si>
  <si>
    <t xml:space="preserve">ESPAÑA              </t>
  </si>
  <si>
    <t xml:space="preserve">FINLANDIA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</si>
  <si>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</si>
  <si>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</si>
  <si>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</si>
  <si>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</si>
  <si>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</si>
  <si>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</si>
  <si>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</si>
  <si>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</si>
  <si>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</si>
  <si>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</si>
  <si>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NORUEGA             </t>
  </si>
  <si>
    <t xml:space="preserve">OMAN   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</si>
  <si>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</si>
  <si>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</si>
  <si>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</si>
  <si>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</si>
  <si>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</si>
  <si>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t xml:space="preserve">MARRUECOS      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</si>
  <si>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</si>
  <si>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</si>
  <si>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</si>
  <si>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</si>
  <si>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ICE RUNNER          </t>
  </si>
  <si>
    <t>LONDON TRADER 311 HS</t>
  </si>
  <si>
    <t>LONDON TRADER 311 MK</t>
  </si>
  <si>
    <t xml:space="preserve">MERIDIAN 312 HS     </t>
  </si>
  <si>
    <t xml:space="preserve">MERIDIAN 312 MK     </t>
  </si>
  <si>
    <t xml:space="preserve">CROWN RUBY          </t>
  </si>
  <si>
    <t>PROARCO PATAGONIA SA</t>
  </si>
  <si>
    <t xml:space="preserve">RAMON TUMA SA       </t>
  </si>
  <si>
    <t xml:space="preserve">ALZA  S.A.S.        </t>
  </si>
  <si>
    <t xml:space="preserve">FRUTUCUMAN SA       </t>
  </si>
  <si>
    <t xml:space="preserve">PADILLA             </t>
  </si>
  <si>
    <t xml:space="preserve">PARCEIROS SUL A. SA </t>
  </si>
  <si>
    <t xml:space="preserve">GEOFRUT             </t>
  </si>
  <si>
    <t xml:space="preserve">SUMMERLAND          </t>
  </si>
  <si>
    <t>BRONSTRUP ARANDA SRL</t>
  </si>
  <si>
    <t xml:space="preserve">ENTRE VALLES        </t>
  </si>
  <si>
    <t>LIBRES DEL PLATA SRL</t>
  </si>
  <si>
    <t>BUENA COSECHA S.R.L.</t>
  </si>
  <si>
    <t xml:space="preserve">FRUIT GROWERS CHILE </t>
  </si>
  <si>
    <t xml:space="preserve">EXSER               </t>
  </si>
  <si>
    <t xml:space="preserve">CEBOLLA             </t>
  </si>
  <si>
    <t xml:space="preserve">KIWI                </t>
  </si>
  <si>
    <t xml:space="preserve">LIMON               </t>
  </si>
  <si>
    <t xml:space="preserve">BRASIL              </t>
  </si>
  <si>
    <t xml:space="preserve">CHINA               </t>
  </si>
  <si>
    <t xml:space="preserve">DINAMARCA           </t>
  </si>
  <si>
    <t xml:space="preserve">BELGICA             </t>
  </si>
  <si>
    <t xml:space="preserve">TURQUIA             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</si>
  <si>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</si>
  <si>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</si>
  <si>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</si>
  <si>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</si>
  <si>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</si>
  <si>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</si>
  <si>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</si>
  <si>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</si>
  <si>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</si>
  <si>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</si>
  <si>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</si>
  <si>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</si>
  <si>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BALTIC SHIPPING     </t>
  </si>
  <si>
    <t xml:space="preserve">AGRO ALIMENTAR SA   </t>
  </si>
  <si>
    <t xml:space="preserve">ZAPALLO             </t>
  </si>
  <si>
    <t xml:space="preserve">RUMANIA             </t>
  </si>
  <si>
    <t xml:space="preserve">SINGAPUR            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</si>
  <si>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</si>
  <si>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</si>
  <si>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</si>
  <si>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</si>
  <si>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</si>
  <si>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</si>
  <si>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</si>
  <si>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</si>
  <si>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</si>
  <si>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</si>
  <si>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VIÑAS DEL LAGO      </t>
  </si>
  <si>
    <t xml:space="preserve">FAMA IMP Y EXP S.A. </t>
  </si>
  <si>
    <t xml:space="preserve">EXPORT.  TRAPANI SA </t>
  </si>
  <si>
    <t xml:space="preserve">PARAMERICA S.A.     </t>
  </si>
  <si>
    <t xml:space="preserve">FRUKA               </t>
  </si>
  <si>
    <t xml:space="preserve">TRIO FRUT           </t>
  </si>
  <si>
    <t xml:space="preserve">GREENVIC            </t>
  </si>
  <si>
    <t xml:space="preserve">IBERCONSA           </t>
  </si>
  <si>
    <t xml:space="preserve">SANTA CRUZ          </t>
  </si>
  <si>
    <t xml:space="preserve">GIARDINA HNOS S.A.  </t>
  </si>
  <si>
    <t xml:space="preserve">JOSE DUMIT          </t>
  </si>
  <si>
    <t xml:space="preserve">EXPORTADORA ZETA    </t>
  </si>
  <si>
    <t xml:space="preserve">TERRUÑO DE LA PATAG </t>
  </si>
  <si>
    <t xml:space="preserve">LANGOSTINO          </t>
  </si>
  <si>
    <t xml:space="preserve">MANDARINA           </t>
  </si>
  <si>
    <t xml:space="preserve">PULPA PERA          </t>
  </si>
  <si>
    <t xml:space="preserve">KUWAIT              </t>
  </si>
  <si>
    <t xml:space="preserve">MEXICO              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</si>
  <si>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</si>
  <si>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</si>
  <si>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</si>
  <si>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</si>
  <si>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</si>
  <si>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>TEMPORADA 2023</t>
  </si>
  <si>
    <t>Buques - Temporada 2023</t>
  </si>
  <si>
    <t>Datos al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</si>
</sst>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/mm/yyyy"/>
    <numFmt numFmtId="166" formatCode="dd/mm/yyyy"/>
    <numFmt numFmtId="167" formatCode="_ * #,##0_ ;_ * \-#,##0_ ;_ * \-??_ ;_ @_ "/>
    <numFmt numFmtId="168" formatCode="0\ %"/>
    <numFmt numFmtId="169" formatCode="0.00\ %"/>
    <numFmt numFmtId="170" formatCode="_(* #,##0.00_);_(* \(#,##0.00\);_(* \-??_);_(@_)"/>
    <numFmt numFmtId="171" formatCode="_(* #,##0_);_(* \(#,##0\);_(* \-??_);_(@_)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1"/>
      <color indexed="18"/>
      <name val="Consolas"/>
      <family val="3"/>
    </font>
    <font>
      <b/>
      <sz val="18"/>
      <color rgb="FF0070C0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b/>
      <sz val="12"/>
      <name val="Consolas"/>
      <family val="3"/>
      <charset val="1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color rgb="FF333399"/>
      <name val="Consolas"/>
      <family val="3"/>
      <charset val="1"/>
    </font>
    <font>
      <sz val="8"/>
      <color rgb="FF262626"/>
      <name val="Consolas"/>
      <family val="3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b/>
      <sz val="8"/>
      <color rgb="FFD9D9D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333399"/>
      <name val="Consolas"/>
      <family val="3"/>
    </font>
    <font>
      <sz val="8"/>
      <color rgb="FF1F497D"/>
      <name val="Consolas"/>
      <family val="3"/>
      <charset val="1"/>
    </font>
    <font>
      <b/>
      <sz val="9"/>
      <name val="Consolas"/>
      <family val="3"/>
      <charset val="1"/>
    </font>
    <font>
      <sz val="8"/>
      <name val="Consolas"/>
      <family val="3"/>
      <charset val="1"/>
    </font>
    <font>
      <b/>
      <sz val="8"/>
      <color rgb="FF262626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00008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9" fillId="0" borderId="0" applyBorder="0" applyProtection="0"/>
    <xf numFmtId="170" fontId="19" fillId="0" borderId="0" applyBorder="0" applyProtection="0"/>
  </cellStyleXfs>
  <cellXfs count="102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2" borderId="0" xfId="0" applyFont="1" applyFill="1"/>
    <xf numFmtId="0" fontId="12" fillId="0" borderId="0" xfId="0" applyFont="1"/>
    <xf numFmtId="0" fontId="13" fillId="0" borderId="0" xfId="0" applyFont="1"/>
    <xf numFmtId="3" fontId="14" fillId="0" borderId="8" xfId="0" applyNumberFormat="1" applyFont="1" applyBorder="1" applyAlignment="1">
      <alignment horizontal="right"/>
    </xf>
    <xf numFmtId="3" fontId="14" fillId="0" borderId="8" xfId="0" applyNumberFormat="1" applyFont="1" applyBorder="1"/>
    <xf numFmtId="3" fontId="14" fillId="0" borderId="0" xfId="0" applyNumberFormat="1" applyFont="1" applyAlignment="1">
      <alignment horizontal="right"/>
    </xf>
    <xf numFmtId="3" fontId="15" fillId="0" borderId="0" xfId="0" applyNumberFormat="1" applyFont="1"/>
    <xf numFmtId="166" fontId="15" fillId="0" borderId="0" xfId="0" applyNumberFormat="1" applyFont="1"/>
    <xf numFmtId="1" fontId="14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right" vertical="center"/>
    </xf>
    <xf numFmtId="167" fontId="20" fillId="3" borderId="9" xfId="1" applyNumberFormat="1" applyFont="1" applyFill="1" applyBorder="1" applyAlignment="1" applyProtection="1">
      <alignment vertical="center"/>
    </xf>
    <xf numFmtId="0" fontId="20" fillId="3" borderId="9" xfId="0" applyFont="1" applyFill="1" applyBorder="1" applyAlignment="1">
      <alignment horizontal="right" vertical="center"/>
    </xf>
    <xf numFmtId="9" fontId="20" fillId="3" borderId="9" xfId="2" applyFont="1" applyFill="1" applyBorder="1" applyAlignment="1" applyProtection="1">
      <alignment vertical="center"/>
    </xf>
    <xf numFmtId="0" fontId="22" fillId="0" borderId="0" xfId="0" applyFont="1"/>
    <xf numFmtId="169" fontId="23" fillId="0" borderId="0" xfId="3" applyNumberFormat="1" applyFont="1" applyBorder="1" applyProtection="1"/>
    <xf numFmtId="0" fontId="24" fillId="4" borderId="10" xfId="0" applyFont="1" applyFill="1" applyBorder="1"/>
    <xf numFmtId="0" fontId="25" fillId="4" borderId="11" xfId="0" applyFont="1" applyFill="1" applyBorder="1"/>
    <xf numFmtId="0" fontId="18" fillId="4" borderId="12" xfId="0" applyFont="1" applyFill="1" applyBorder="1"/>
    <xf numFmtId="0" fontId="24" fillId="5" borderId="11" xfId="0" applyFont="1" applyFill="1" applyBorder="1"/>
    <xf numFmtId="0" fontId="18" fillId="5" borderId="11" xfId="0" applyFont="1" applyFill="1" applyBorder="1"/>
    <xf numFmtId="0" fontId="18" fillId="5" borderId="12" xfId="0" applyFont="1" applyFill="1" applyBorder="1"/>
    <xf numFmtId="0" fontId="18" fillId="6" borderId="7" xfId="0" applyFont="1" applyFill="1" applyBorder="1" applyAlignment="1">
      <alignment horizontal="center"/>
    </xf>
    <xf numFmtId="3" fontId="18" fillId="4" borderId="13" xfId="0" applyNumberFormat="1" applyFont="1" applyFill="1" applyBorder="1" applyAlignment="1">
      <alignment horizontal="left"/>
    </xf>
    <xf numFmtId="3" fontId="18" fillId="4" borderId="14" xfId="0" applyNumberFormat="1" applyFont="1" applyFill="1" applyBorder="1" applyAlignment="1">
      <alignment horizontal="right"/>
    </xf>
    <xf numFmtId="0" fontId="18" fillId="4" borderId="15" xfId="0" applyFont="1" applyFill="1" applyBorder="1" applyAlignment="1">
      <alignment horizontal="right"/>
    </xf>
    <xf numFmtId="0" fontId="18" fillId="5" borderId="14" xfId="0" applyFont="1" applyFill="1" applyBorder="1" applyAlignment="1">
      <alignment horizontal="right"/>
    </xf>
    <xf numFmtId="0" fontId="18" fillId="5" borderId="15" xfId="0" applyFont="1" applyFill="1" applyBorder="1" applyAlignment="1">
      <alignment horizontal="right"/>
    </xf>
    <xf numFmtId="0" fontId="18" fillId="6" borderId="16" xfId="0" applyFont="1" applyFill="1" applyBorder="1" applyAlignment="1">
      <alignment horizontal="center"/>
    </xf>
    <xf numFmtId="10" fontId="15" fillId="0" borderId="0" xfId="2" applyNumberFormat="1" applyFont="1"/>
    <xf numFmtId="3" fontId="21" fillId="0" borderId="17" xfId="0" applyNumberFormat="1" applyFont="1" applyBorder="1"/>
    <xf numFmtId="167" fontId="21" fillId="0" borderId="0" xfId="1" applyNumberFormat="1" applyFont="1" applyBorder="1" applyProtection="1"/>
    <xf numFmtId="167" fontId="15" fillId="0" borderId="17" xfId="1" applyNumberFormat="1" applyFont="1" applyBorder="1" applyProtection="1"/>
    <xf numFmtId="167" fontId="15" fillId="0" borderId="0" xfId="1" applyNumberFormat="1" applyFont="1" applyBorder="1" applyProtection="1"/>
    <xf numFmtId="169" fontId="21" fillId="7" borderId="18" xfId="2" applyNumberFormat="1" applyFont="1" applyFill="1" applyBorder="1" applyAlignment="1" applyProtection="1">
      <alignment horizontal="right"/>
    </xf>
    <xf numFmtId="169" fontId="21" fillId="7" borderId="18" xfId="2" quotePrefix="1" applyNumberFormat="1" applyFont="1" applyFill="1" applyBorder="1" applyAlignment="1" applyProtection="1">
      <alignment horizontal="right"/>
    </xf>
    <xf numFmtId="166" fontId="20" fillId="3" borderId="19" xfId="0" applyNumberFormat="1" applyFont="1" applyFill="1" applyBorder="1" applyAlignment="1">
      <alignment horizontal="right" vertical="center"/>
    </xf>
    <xf numFmtId="171" fontId="20" fillId="3" borderId="8" xfId="4" applyNumberFormat="1" applyFont="1" applyFill="1" applyBorder="1" applyAlignment="1" applyProtection="1">
      <alignment horizontal="right" vertical="center"/>
    </xf>
    <xf numFmtId="171" fontId="26" fillId="5" borderId="19" xfId="4" applyNumberFormat="1" applyFont="1" applyFill="1" applyBorder="1" applyAlignment="1" applyProtection="1">
      <alignment vertical="center"/>
    </xf>
    <xf numFmtId="171" fontId="26" fillId="5" borderId="8" xfId="4" applyNumberFormat="1" applyFont="1" applyFill="1" applyBorder="1" applyAlignment="1" applyProtection="1">
      <alignment vertical="center"/>
    </xf>
    <xf numFmtId="169" fontId="27" fillId="6" borderId="20" xfId="2" applyNumberFormat="1" applyFont="1" applyFill="1" applyBorder="1" applyAlignment="1" applyProtection="1">
      <alignment vertical="center"/>
    </xf>
    <xf numFmtId="169" fontId="14" fillId="0" borderId="8" xfId="0" applyNumberFormat="1" applyFont="1" applyBorder="1" applyAlignment="1">
      <alignment horizontal="right"/>
    </xf>
    <xf numFmtId="0" fontId="24" fillId="4" borderId="1" xfId="0" applyFont="1" applyFill="1" applyBorder="1"/>
    <xf numFmtId="0" fontId="18" fillId="4" borderId="21" xfId="0" applyFont="1" applyFill="1" applyBorder="1"/>
    <xf numFmtId="0" fontId="18" fillId="4" borderId="22" xfId="0" applyFont="1" applyFill="1" applyBorder="1"/>
    <xf numFmtId="0" fontId="24" fillId="5" borderId="23" xfId="0" applyFont="1" applyFill="1" applyBorder="1"/>
    <xf numFmtId="0" fontId="18" fillId="5" borderId="23" xfId="0" applyFont="1" applyFill="1" applyBorder="1"/>
    <xf numFmtId="3" fontId="18" fillId="4" borderId="3" xfId="0" applyNumberFormat="1" applyFont="1" applyFill="1" applyBorder="1"/>
    <xf numFmtId="3" fontId="18" fillId="4" borderId="2" xfId="0" applyNumberFormat="1" applyFont="1" applyFill="1" applyBorder="1" applyAlignment="1">
      <alignment horizontal="left"/>
    </xf>
    <xf numFmtId="3" fontId="18" fillId="4" borderId="2" xfId="0" applyNumberFormat="1" applyFont="1" applyFill="1" applyBorder="1" applyAlignment="1">
      <alignment horizontal="right"/>
    </xf>
    <xf numFmtId="3" fontId="18" fillId="4" borderId="4" xfId="0" applyNumberFormat="1" applyFont="1" applyFill="1" applyBorder="1" applyAlignment="1">
      <alignment horizontal="right"/>
    </xf>
    <xf numFmtId="3" fontId="18" fillId="5" borderId="0" xfId="0" applyNumberFormat="1" applyFont="1" applyFill="1" applyAlignment="1">
      <alignment horizontal="right"/>
    </xf>
    <xf numFmtId="3" fontId="21" fillId="7" borderId="6" xfId="0" applyNumberFormat="1" applyFont="1" applyFill="1" applyBorder="1" applyAlignment="1">
      <alignment vertical="center"/>
    </xf>
    <xf numFmtId="3" fontId="21" fillId="7" borderId="0" xfId="0" applyNumberFormat="1" applyFont="1" applyFill="1" applyAlignment="1">
      <alignment vertical="center"/>
    </xf>
    <xf numFmtId="167" fontId="21" fillId="0" borderId="0" xfId="1" applyNumberFormat="1" applyFont="1" applyBorder="1" applyAlignment="1" applyProtection="1">
      <alignment horizontal="left" vertical="center"/>
    </xf>
    <xf numFmtId="167" fontId="15" fillId="0" borderId="24" xfId="1" applyNumberFormat="1" applyFont="1" applyBorder="1" applyAlignment="1" applyProtection="1">
      <alignment horizontal="left" vertical="center"/>
    </xf>
    <xf numFmtId="167" fontId="15" fillId="0" borderId="21" xfId="1" applyNumberFormat="1" applyFont="1" applyBorder="1" applyAlignment="1" applyProtection="1">
      <alignment horizontal="left" vertical="center"/>
    </xf>
    <xf numFmtId="167" fontId="15" fillId="0" borderId="22" xfId="1" applyNumberFormat="1" applyFont="1" applyBorder="1" applyAlignment="1" applyProtection="1">
      <alignment horizontal="left" vertical="center"/>
    </xf>
    <xf numFmtId="169" fontId="21" fillId="7" borderId="5" xfId="2" applyNumberFormat="1" applyFont="1" applyFill="1" applyBorder="1" applyAlignment="1" applyProtection="1">
      <alignment horizontal="right" vertical="center"/>
    </xf>
    <xf numFmtId="167" fontId="15" fillId="0" borderId="6" xfId="1" applyNumberFormat="1" applyFont="1" applyBorder="1" applyAlignment="1" applyProtection="1">
      <alignment horizontal="left" vertical="center"/>
    </xf>
    <xf numFmtId="167" fontId="15" fillId="0" borderId="0" xfId="1" applyNumberFormat="1" applyFont="1" applyBorder="1" applyAlignment="1" applyProtection="1">
      <alignment horizontal="left" vertical="center"/>
    </xf>
    <xf numFmtId="167" fontId="15" fillId="0" borderId="5" xfId="1" applyNumberFormat="1" applyFont="1" applyBorder="1" applyAlignment="1" applyProtection="1">
      <alignment horizontal="left" vertical="center"/>
    </xf>
    <xf numFmtId="3" fontId="27" fillId="0" borderId="0" xfId="0" applyNumberFormat="1" applyFont="1"/>
    <xf numFmtId="0" fontId="20" fillId="3" borderId="19" xfId="0" applyFont="1" applyFill="1" applyBorder="1" applyAlignment="1">
      <alignment horizontal="left" vertical="center"/>
    </xf>
    <xf numFmtId="171" fontId="20" fillId="3" borderId="8" xfId="4" applyNumberFormat="1" applyFont="1" applyFill="1" applyBorder="1" applyAlignment="1" applyProtection="1">
      <alignment horizontal="left" vertical="center"/>
    </xf>
    <xf numFmtId="171" fontId="20" fillId="3" borderId="25" xfId="4" applyNumberFormat="1" applyFont="1" applyFill="1" applyBorder="1" applyAlignment="1" applyProtection="1">
      <alignment horizontal="left" vertical="center"/>
    </xf>
    <xf numFmtId="171" fontId="18" fillId="5" borderId="19" xfId="4" applyNumberFormat="1" applyFont="1" applyFill="1" applyBorder="1" applyAlignment="1" applyProtection="1">
      <alignment horizontal="left" vertical="center"/>
    </xf>
    <xf numFmtId="171" fontId="18" fillId="5" borderId="8" xfId="4" applyNumberFormat="1" applyFont="1" applyFill="1" applyBorder="1" applyAlignment="1" applyProtection="1">
      <alignment horizontal="left" vertical="center"/>
    </xf>
    <xf numFmtId="169" fontId="18" fillId="6" borderId="16" xfId="2" applyNumberFormat="1" applyFont="1" applyFill="1" applyBorder="1" applyAlignment="1" applyProtection="1">
      <alignment horizontal="right" vertical="center"/>
    </xf>
    <xf numFmtId="0" fontId="25" fillId="0" borderId="0" xfId="0" applyFont="1"/>
    <xf numFmtId="169" fontId="14" fillId="0" borderId="9" xfId="0" applyNumberFormat="1" applyFont="1" applyBorder="1" applyAlignment="1">
      <alignment horizontal="right"/>
    </xf>
    <xf numFmtId="167" fontId="20" fillId="3" borderId="8" xfId="1" applyNumberFormat="1" applyFont="1" applyFill="1" applyBorder="1" applyAlignment="1" applyProtection="1">
      <alignment vertical="center"/>
    </xf>
    <xf numFmtId="167" fontId="20" fillId="3" borderId="8" xfId="1" applyNumberFormat="1" applyFont="1" applyFill="1" applyBorder="1" applyAlignment="1" applyProtection="1">
      <alignment horizontal="right" vertical="center"/>
    </xf>
    <xf numFmtId="1" fontId="14" fillId="0" borderId="2" xfId="0" applyNumberFormat="1" applyFont="1" applyBorder="1" applyAlignment="1">
      <alignment horizontal="right"/>
    </xf>
    <xf numFmtId="0" fontId="15" fillId="0" borderId="2" xfId="0" applyFont="1" applyBorder="1"/>
    <xf numFmtId="166" fontId="15" fillId="0" borderId="2" xfId="0" applyNumberFormat="1" applyFont="1" applyBorder="1"/>
    <xf numFmtId="3" fontId="15" fillId="0" borderId="2" xfId="0" applyNumberFormat="1" applyFont="1" applyBorder="1"/>
    <xf numFmtId="0" fontId="20" fillId="3" borderId="8" xfId="0" applyFont="1" applyFill="1" applyBorder="1" applyAlignment="1">
      <alignment horizontal="right" vertical="center"/>
    </xf>
    <xf numFmtId="9" fontId="20" fillId="3" borderId="8" xfId="2" applyFont="1" applyFill="1" applyBorder="1" applyAlignment="1" applyProtection="1">
      <alignment vertical="center"/>
    </xf>
    <xf numFmtId="0" fontId="0" fillId="0" borderId="2" xfId="0" applyBorder="1"/>
    <xf numFmtId="10" fontId="15" fillId="0" borderId="2" xfId="2" applyNumberFormat="1" applyFont="1" applyBorder="1"/>
    <xf numFmtId="0" fontId="10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0" borderId="0" xfId="0" applyFont="1" applyAlignment="1">
      <alignment horizontal="center" vertical="center" wrapText="1"/>
    </xf>
    <xf numFmtId="171" fontId="21" fillId="0" borderId="8" xfId="4" applyNumberFormat="1" applyFont="1" applyBorder="1" applyAlignment="1" applyProtection="1">
      <alignment horizontal="right"/>
    </xf>
    <xf numFmtId="171" fontId="28" fillId="0" borderId="9" xfId="4" applyNumberFormat="1" applyFont="1" applyBorder="1" applyAlignment="1" applyProtection="1">
      <alignment horizontal="right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0</xdr:row>
      <xdr:rowOff>0</xdr:rowOff>
    </xdr:from>
    <xdr:to>
      <xdr:col>4</xdr:col>
      <xdr:colOff>617265</xdr:colOff>
      <xdr:row>7</xdr:row>
      <xdr:rowOff>159405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86F2C7B-F5D3-4A78-A4D2-701BEED6E128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533525" y="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695325</xdr:colOff>
      <xdr:row>13</xdr:row>
      <xdr:rowOff>152400</xdr:rowOff>
    </xdr:from>
    <xdr:to>
      <xdr:col>6</xdr:col>
      <xdr:colOff>208470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695325" y="2105025"/>
          <a:ext cx="408514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2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2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59</xdr:row>
      <xdr:rowOff>0</xdr:rowOff>
    </xdr:from>
    <xdr:to>
      <xdr:col>6</xdr:col>
      <xdr:colOff>647700</xdr:colOff>
      <xdr:row>59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28575</xdr:colOff>
      <xdr:row>0</xdr:row>
      <xdr:rowOff>38099</xdr:rowOff>
    </xdr:from>
    <xdr:to>
      <xdr:col>2</xdr:col>
      <xdr:colOff>590550</xdr:colOff>
      <xdr:row>7</xdr:row>
      <xdr:rowOff>100259</xdr:rowOff>
    </xdr:to>
    <xdr:pic>
      <xdr:nvPicPr>
        <xdr:cNvPr id="4" name="Imagen 6">
          <a:extLst>
            <a:ext uri="{FF2B5EF4-FFF2-40B4-BE49-F238E27FC236}">
              <a16:creationId xmlns:a16="http://schemas.microsoft.com/office/drawing/2014/main" id="{1E2C4EEE-9B32-492A-BF99-924862DFADA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099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600075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B0CBA3E-48EF-4C28-A561-07FDF164AE3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257175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96B76A4-F214-4E31-A826-C9F93803D72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2</xdr:col>
      <xdr:colOff>247650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B44CF12-905B-4914-A36A-EB5E40178E0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4</xdr:col>
      <xdr:colOff>66675</xdr:colOff>
      <xdr:row>33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4</xdr:col>
      <xdr:colOff>0</xdr:colOff>
      <xdr:row>33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66</xdr:row>
      <xdr:rowOff>0</xdr:rowOff>
    </xdr:from>
    <xdr:to>
      <xdr:col>7</xdr:col>
      <xdr:colOff>66675</xdr:colOff>
      <xdr:row>66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38100</xdr:rowOff>
    </xdr:from>
    <xdr:to>
      <xdr:col>3</xdr:col>
      <xdr:colOff>85725</xdr:colOff>
      <xdr:row>7</xdr:row>
      <xdr:rowOff>100260</xdr:rowOff>
    </xdr:to>
    <xdr:pic>
      <xdr:nvPicPr>
        <xdr:cNvPr id="5" name="Imagen 6">
          <a:extLst>
            <a:ext uri="{FF2B5EF4-FFF2-40B4-BE49-F238E27FC236}">
              <a16:creationId xmlns:a16="http://schemas.microsoft.com/office/drawing/2014/main" id="{CBC7A2EC-33EE-4747-AA69-88D2D9FB640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3</xdr:col>
      <xdr:colOff>57150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4C15A2F-40AC-4BA9-857A-98DA9868EB0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3.25" x14ac:dyDescent="0.35">
      <c r="A11" s="4"/>
      <c r="B11" s="14" t="s">
        <v>15</v>
      </c>
      <c r="C11" s="4"/>
      <c r="D11" s="4"/>
      <c r="E11" s="4"/>
      <c r="F11" s="4"/>
      <c r="G11" s="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7" t="s">
        <v>190</v>
      </c>
      <c r="D13" s="98"/>
      <c r="E13" s="98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9" t="s">
        <v>188</v>
      </c>
      <c r="D43" s="99"/>
      <c r="E43" s="99"/>
      <c r="F43" s="4"/>
      <c r="G43" s="4"/>
    </row>
    <row r="44" spans="1:7" ht="12.75" customHeight="1" x14ac:dyDescent="0.2">
      <c r="A44" s="4"/>
      <c r="B44" s="4"/>
      <c r="C44" s="99"/>
      <c r="D44" s="99"/>
      <c r="E44" s="99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2">
    <mergeCell ref="C13:E13"/>
    <mergeCell ref="C43:E44"/>
  </mergeCells>
  <phoneticPr fontId="0" type="noConversion"/>
  <pageMargins left="0.89" right="0.75" top="0.69" bottom="0.81" header="0" footer="0"/>
  <pageSetup paperSize="9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64"/>
  <sheetViews>
    <sheetView showGridLines="0" zoomScaleNormal="100" zoomScaleSheetLayoutView="100" workbookViewId="0">
      <selection activeCell="F1" sqref="F1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8.42578125" customWidth="1"/>
    <col min="5" max="5" width="10.85546875" customWidth="1"/>
    <col min="6" max="6" width="11.85546875" customWidth="1"/>
  </cols>
  <sheetData>
    <row r="9" spans="1:6" ht="15" x14ac:dyDescent="0.25">
      <c r="A9" s="24" t="s">
        <v>189</v>
      </c>
      <c r="B9" s="25"/>
      <c r="C9" s="25"/>
      <c r="D9" s="25"/>
      <c r="E9" s="30" t="str">
        <f>+Principal!C13</f>
        <v>Datos al 30/11/2023</v>
      </c>
      <c r="F9" s="19"/>
    </row>
    <row r="10" spans="1:6" x14ac:dyDescent="0.2">
      <c r="A10" s="12"/>
      <c r="B10" s="15"/>
      <c r="C10" s="15"/>
      <c r="D10" s="15"/>
      <c r="E10" s="16"/>
      <c r="F10" s="15"/>
    </row>
    <row r="11" spans="1:6" ht="16.5" customHeight="1" x14ac:dyDescent="0.2">
      <c r="A11" s="17" t="s">
        <v>10</v>
      </c>
      <c r="B11" s="18" t="s">
        <v>8</v>
      </c>
      <c r="C11" s="17" t="s">
        <v>9</v>
      </c>
      <c r="D11" s="17" t="s">
        <v>1</v>
      </c>
      <c r="E11" s="17" t="s">
        <v>2</v>
      </c>
      <c r="F11" s="17" t="s">
        <v>3</v>
      </c>
    </row>
    <row r="12" spans="1:6" ht="16.5" customHeight="1" x14ac:dyDescent="0.2">
      <c r="A12" s="19">
        <v>1</v>
      </c>
      <c r="B12" s="20" t="s">
        <v>31</v>
      </c>
      <c r="C12" s="21">
        <v>44963</v>
      </c>
      <c r="D12" s="20">
        <v>4880</v>
      </c>
      <c r="E12" s="20">
        <v>354935</v>
      </c>
      <c r="F12" s="20">
        <v>5699</v>
      </c>
    </row>
    <row r="13" spans="1:6" ht="16.5" customHeight="1" x14ac:dyDescent="0.2">
      <c r="A13" s="22">
        <v>2</v>
      </c>
      <c r="B13" s="23" t="s">
        <v>32</v>
      </c>
      <c r="C13" s="21">
        <v>44965</v>
      </c>
      <c r="D13" s="20">
        <v>1354</v>
      </c>
      <c r="E13" s="20">
        <v>87010</v>
      </c>
      <c r="F13" s="20">
        <v>1654</v>
      </c>
    </row>
    <row r="14" spans="1:6" ht="16.5" customHeight="1" x14ac:dyDescent="0.2">
      <c r="A14" s="22">
        <v>3</v>
      </c>
      <c r="B14" s="23" t="s">
        <v>33</v>
      </c>
      <c r="C14" s="21">
        <v>44965</v>
      </c>
      <c r="D14" s="20">
        <v>1789</v>
      </c>
      <c r="E14" s="20">
        <v>149343</v>
      </c>
      <c r="F14" s="20">
        <v>2196</v>
      </c>
    </row>
    <row r="15" spans="1:6" ht="16.5" customHeight="1" x14ac:dyDescent="0.2">
      <c r="A15" s="22">
        <v>4</v>
      </c>
      <c r="B15" s="23" t="s">
        <v>34</v>
      </c>
      <c r="C15" s="21">
        <v>44969</v>
      </c>
      <c r="D15" s="20">
        <v>1707</v>
      </c>
      <c r="E15" s="20">
        <v>109675</v>
      </c>
      <c r="F15" s="20">
        <v>2082</v>
      </c>
    </row>
    <row r="16" spans="1:6" ht="16.5" customHeight="1" x14ac:dyDescent="0.2">
      <c r="A16" s="22">
        <v>5</v>
      </c>
      <c r="B16" s="23" t="s">
        <v>35</v>
      </c>
      <c r="C16" s="21">
        <v>44969</v>
      </c>
      <c r="D16" s="20">
        <v>1639</v>
      </c>
      <c r="E16" s="20">
        <v>126197</v>
      </c>
      <c r="F16" s="20">
        <v>2051</v>
      </c>
    </row>
    <row r="17" spans="1:6" ht="16.5" customHeight="1" x14ac:dyDescent="0.2">
      <c r="A17" s="22">
        <v>6</v>
      </c>
      <c r="B17" s="23" t="s">
        <v>36</v>
      </c>
      <c r="C17" s="21">
        <v>44977</v>
      </c>
      <c r="D17" s="20">
        <v>1238</v>
      </c>
      <c r="E17" s="20">
        <v>78503</v>
      </c>
      <c r="F17" s="20">
        <v>1499</v>
      </c>
    </row>
    <row r="18" spans="1:6" ht="16.5" customHeight="1" x14ac:dyDescent="0.2">
      <c r="A18" s="22">
        <v>7</v>
      </c>
      <c r="B18" s="23" t="s">
        <v>37</v>
      </c>
      <c r="C18" s="21">
        <v>44977</v>
      </c>
      <c r="D18" s="20">
        <v>2056</v>
      </c>
      <c r="E18" s="20">
        <v>181718</v>
      </c>
      <c r="F18" s="20">
        <v>2488</v>
      </c>
    </row>
    <row r="19" spans="1:6" ht="16.5" customHeight="1" x14ac:dyDescent="0.2">
      <c r="A19" s="22">
        <v>8</v>
      </c>
      <c r="B19" s="23" t="s">
        <v>38</v>
      </c>
      <c r="C19" s="21">
        <v>44979</v>
      </c>
      <c r="D19" s="20">
        <v>5352</v>
      </c>
      <c r="E19" s="20">
        <v>433396</v>
      </c>
      <c r="F19" s="20">
        <v>6018</v>
      </c>
    </row>
    <row r="20" spans="1:6" ht="16.5" customHeight="1" x14ac:dyDescent="0.2">
      <c r="A20" s="22">
        <v>9</v>
      </c>
      <c r="B20" s="23" t="s">
        <v>39</v>
      </c>
      <c r="C20" s="21">
        <v>44983</v>
      </c>
      <c r="D20" s="20">
        <v>1884</v>
      </c>
      <c r="E20" s="20">
        <v>135967</v>
      </c>
      <c r="F20" s="20">
        <v>2286</v>
      </c>
    </row>
    <row r="21" spans="1:6" ht="16.5" customHeight="1" x14ac:dyDescent="0.2">
      <c r="A21" s="22">
        <v>10</v>
      </c>
      <c r="B21" s="23" t="s">
        <v>40</v>
      </c>
      <c r="C21" s="21">
        <v>44983</v>
      </c>
      <c r="D21" s="20">
        <v>2075</v>
      </c>
      <c r="E21" s="20">
        <v>179035</v>
      </c>
      <c r="F21" s="20">
        <v>2518</v>
      </c>
    </row>
    <row r="22" spans="1:6" ht="16.5" customHeight="1" x14ac:dyDescent="0.2">
      <c r="A22" s="22">
        <v>11</v>
      </c>
      <c r="B22" s="23" t="s">
        <v>106</v>
      </c>
      <c r="C22" s="21">
        <v>44990</v>
      </c>
      <c r="D22" s="20">
        <v>2418</v>
      </c>
      <c r="E22" s="20">
        <v>186856</v>
      </c>
      <c r="F22" s="20">
        <v>2866</v>
      </c>
    </row>
    <row r="23" spans="1:6" ht="16.5" customHeight="1" x14ac:dyDescent="0.2">
      <c r="A23" s="22">
        <v>12</v>
      </c>
      <c r="B23" s="23" t="s">
        <v>107</v>
      </c>
      <c r="C23" s="21">
        <v>44990</v>
      </c>
      <c r="D23" s="20">
        <v>2393</v>
      </c>
      <c r="E23" s="20">
        <v>201178</v>
      </c>
      <c r="F23" s="20">
        <v>2920</v>
      </c>
    </row>
    <row r="24" spans="1:6" ht="16.5" customHeight="1" x14ac:dyDescent="0.2">
      <c r="A24" s="22">
        <v>13</v>
      </c>
      <c r="B24" s="23" t="s">
        <v>108</v>
      </c>
      <c r="C24" s="21">
        <v>44997</v>
      </c>
      <c r="D24" s="20">
        <v>2080</v>
      </c>
      <c r="E24" s="20">
        <v>144814</v>
      </c>
      <c r="F24" s="20">
        <v>2528</v>
      </c>
    </row>
    <row r="25" spans="1:6" ht="16.5" customHeight="1" x14ac:dyDescent="0.2">
      <c r="A25" s="22">
        <v>14</v>
      </c>
      <c r="B25" s="23" t="s">
        <v>109</v>
      </c>
      <c r="C25" s="21">
        <v>44997</v>
      </c>
      <c r="D25" s="20">
        <v>2563</v>
      </c>
      <c r="E25" s="20">
        <v>223675</v>
      </c>
      <c r="F25" s="20">
        <v>3144</v>
      </c>
    </row>
    <row r="26" spans="1:6" ht="16.5" customHeight="1" x14ac:dyDescent="0.2">
      <c r="A26" s="22">
        <v>15</v>
      </c>
      <c r="B26" s="23" t="s">
        <v>110</v>
      </c>
      <c r="C26" s="21">
        <v>44998</v>
      </c>
      <c r="D26" s="20">
        <v>4984</v>
      </c>
      <c r="E26" s="20">
        <v>409480</v>
      </c>
      <c r="F26" s="20">
        <v>5463</v>
      </c>
    </row>
    <row r="27" spans="1:6" ht="16.5" customHeight="1" x14ac:dyDescent="0.2">
      <c r="A27" s="22">
        <v>16</v>
      </c>
      <c r="B27" s="23" t="s">
        <v>111</v>
      </c>
      <c r="C27" s="21">
        <v>45004</v>
      </c>
      <c r="D27" s="20">
        <v>2163</v>
      </c>
      <c r="E27" s="20">
        <v>152296</v>
      </c>
      <c r="F27" s="20">
        <v>2591</v>
      </c>
    </row>
    <row r="28" spans="1:6" ht="16.5" customHeight="1" x14ac:dyDescent="0.2">
      <c r="A28" s="22">
        <v>17</v>
      </c>
      <c r="B28" s="23" t="s">
        <v>112</v>
      </c>
      <c r="C28" s="21">
        <v>45004</v>
      </c>
      <c r="D28" s="20">
        <v>2354</v>
      </c>
      <c r="E28" s="20">
        <v>168513</v>
      </c>
      <c r="F28" s="20">
        <v>2918</v>
      </c>
    </row>
    <row r="29" spans="1:6" ht="16.5" customHeight="1" x14ac:dyDescent="0.2">
      <c r="A29" s="22">
        <v>18</v>
      </c>
      <c r="B29" s="23" t="s">
        <v>113</v>
      </c>
      <c r="C29" s="21">
        <v>45011</v>
      </c>
      <c r="D29" s="20">
        <v>2242</v>
      </c>
      <c r="E29" s="20">
        <v>156382</v>
      </c>
      <c r="F29" s="20">
        <v>2771</v>
      </c>
    </row>
    <row r="30" spans="1:6" ht="16.5" customHeight="1" x14ac:dyDescent="0.2">
      <c r="A30" s="22">
        <v>19</v>
      </c>
      <c r="B30" s="23" t="s">
        <v>114</v>
      </c>
      <c r="C30" s="21">
        <v>45011</v>
      </c>
      <c r="D30" s="20">
        <v>2085</v>
      </c>
      <c r="E30" s="20">
        <v>152260</v>
      </c>
      <c r="F30" s="20">
        <v>2536</v>
      </c>
    </row>
    <row r="31" spans="1:6" ht="16.5" customHeight="1" x14ac:dyDescent="0.2">
      <c r="A31" s="22">
        <v>20</v>
      </c>
      <c r="B31" s="23" t="s">
        <v>115</v>
      </c>
      <c r="C31" s="21">
        <v>45016</v>
      </c>
      <c r="D31" s="20">
        <v>6003</v>
      </c>
      <c r="E31" s="20">
        <v>502487</v>
      </c>
      <c r="F31" s="20">
        <v>6584</v>
      </c>
    </row>
    <row r="32" spans="1:6" ht="16.5" customHeight="1" x14ac:dyDescent="0.2">
      <c r="A32" s="22">
        <v>21</v>
      </c>
      <c r="B32" s="23" t="s">
        <v>138</v>
      </c>
      <c r="C32" s="21">
        <v>45018</v>
      </c>
      <c r="D32" s="20">
        <v>2057</v>
      </c>
      <c r="E32" s="20">
        <v>137893</v>
      </c>
      <c r="F32" s="20">
        <v>2524</v>
      </c>
    </row>
    <row r="33" spans="1:6" ht="16.5" customHeight="1" x14ac:dyDescent="0.2">
      <c r="A33" s="22">
        <v>22</v>
      </c>
      <c r="B33" s="23" t="s">
        <v>139</v>
      </c>
      <c r="C33" s="21">
        <v>45018</v>
      </c>
      <c r="D33" s="20">
        <v>1878</v>
      </c>
      <c r="E33" s="20">
        <v>128356</v>
      </c>
      <c r="F33" s="20">
        <v>2306</v>
      </c>
    </row>
    <row r="34" spans="1:6" ht="16.5" customHeight="1" x14ac:dyDescent="0.2">
      <c r="A34" s="22">
        <v>23</v>
      </c>
      <c r="B34" s="23" t="s">
        <v>140</v>
      </c>
      <c r="C34" s="21">
        <v>45025</v>
      </c>
      <c r="D34" s="20">
        <v>2089</v>
      </c>
      <c r="E34" s="20">
        <v>134041</v>
      </c>
      <c r="F34" s="20">
        <v>2535</v>
      </c>
    </row>
    <row r="35" spans="1:6" ht="16.5" customHeight="1" x14ac:dyDescent="0.2">
      <c r="A35" s="22">
        <v>24</v>
      </c>
      <c r="B35" s="23" t="s">
        <v>141</v>
      </c>
      <c r="C35" s="21">
        <v>45025</v>
      </c>
      <c r="D35" s="20">
        <v>1738</v>
      </c>
      <c r="E35" s="20">
        <v>123487</v>
      </c>
      <c r="F35" s="20">
        <v>2070</v>
      </c>
    </row>
    <row r="36" spans="1:6" ht="16.5" customHeight="1" x14ac:dyDescent="0.2">
      <c r="A36" s="22">
        <v>25</v>
      </c>
      <c r="B36" s="23" t="s">
        <v>142</v>
      </c>
      <c r="C36" s="21">
        <v>45030</v>
      </c>
      <c r="D36" s="20">
        <v>4533</v>
      </c>
      <c r="E36" s="20">
        <v>345854</v>
      </c>
      <c r="F36" s="20">
        <v>4954</v>
      </c>
    </row>
    <row r="37" spans="1:6" ht="16.5" customHeight="1" x14ac:dyDescent="0.2">
      <c r="A37" s="22">
        <v>26</v>
      </c>
      <c r="B37" s="23" t="s">
        <v>143</v>
      </c>
      <c r="C37" s="21">
        <v>45032</v>
      </c>
      <c r="D37" s="20">
        <v>1562</v>
      </c>
      <c r="E37" s="20">
        <v>111487</v>
      </c>
      <c r="F37" s="20">
        <v>1877</v>
      </c>
    </row>
    <row r="38" spans="1:6" ht="16.5" customHeight="1" x14ac:dyDescent="0.2">
      <c r="A38" s="22">
        <v>27</v>
      </c>
      <c r="B38" s="23" t="s">
        <v>144</v>
      </c>
      <c r="C38" s="21">
        <v>45032</v>
      </c>
      <c r="D38" s="20">
        <v>1491</v>
      </c>
      <c r="E38" s="20">
        <v>95046</v>
      </c>
      <c r="F38" s="20">
        <v>1756</v>
      </c>
    </row>
    <row r="39" spans="1:6" ht="16.5" customHeight="1" x14ac:dyDescent="0.2">
      <c r="A39" s="22">
        <v>28</v>
      </c>
      <c r="B39" s="23" t="s">
        <v>145</v>
      </c>
      <c r="C39" s="21">
        <v>45038</v>
      </c>
      <c r="D39" s="20">
        <v>1442</v>
      </c>
      <c r="E39" s="20">
        <v>98002</v>
      </c>
      <c r="F39" s="20">
        <v>1702</v>
      </c>
    </row>
    <row r="40" spans="1:6" ht="16.5" customHeight="1" x14ac:dyDescent="0.2">
      <c r="A40" s="22">
        <v>29</v>
      </c>
      <c r="B40" s="23" t="s">
        <v>146</v>
      </c>
      <c r="C40" s="21">
        <v>45038</v>
      </c>
      <c r="D40" s="20">
        <v>1642</v>
      </c>
      <c r="E40" s="20">
        <v>123152</v>
      </c>
      <c r="F40" s="20">
        <v>1825</v>
      </c>
    </row>
    <row r="41" spans="1:6" ht="16.5" customHeight="1" x14ac:dyDescent="0.2">
      <c r="A41" s="22">
        <v>30</v>
      </c>
      <c r="B41" s="23" t="s">
        <v>147</v>
      </c>
      <c r="C41" s="21">
        <v>45039</v>
      </c>
      <c r="D41" s="20">
        <v>4246</v>
      </c>
      <c r="E41" s="20">
        <v>341637</v>
      </c>
      <c r="F41" s="20">
        <v>4615</v>
      </c>
    </row>
    <row r="42" spans="1:6" ht="16.5" customHeight="1" x14ac:dyDescent="0.2">
      <c r="A42" s="22">
        <v>31</v>
      </c>
      <c r="B42" s="23" t="s">
        <v>148</v>
      </c>
      <c r="C42" s="21">
        <v>45045</v>
      </c>
      <c r="D42" s="20">
        <v>1645</v>
      </c>
      <c r="E42" s="20">
        <v>109918</v>
      </c>
      <c r="F42" s="20">
        <v>1919</v>
      </c>
    </row>
    <row r="43" spans="1:6" ht="16.5" customHeight="1" x14ac:dyDescent="0.2">
      <c r="A43" s="22">
        <v>32</v>
      </c>
      <c r="B43" s="23" t="s">
        <v>149</v>
      </c>
      <c r="C43" s="21">
        <v>45045</v>
      </c>
      <c r="D43" s="20">
        <v>1465</v>
      </c>
      <c r="E43" s="20">
        <v>110800</v>
      </c>
      <c r="F43" s="20">
        <v>1627</v>
      </c>
    </row>
    <row r="44" spans="1:6" ht="16.5" customHeight="1" x14ac:dyDescent="0.2">
      <c r="A44" s="22">
        <v>33</v>
      </c>
      <c r="B44" s="23" t="s">
        <v>155</v>
      </c>
      <c r="C44" s="21">
        <v>45052</v>
      </c>
      <c r="D44" s="20">
        <v>1430</v>
      </c>
      <c r="E44" s="20">
        <v>96817</v>
      </c>
      <c r="F44" s="20">
        <v>1643</v>
      </c>
    </row>
    <row r="45" spans="1:6" ht="16.5" customHeight="1" x14ac:dyDescent="0.2">
      <c r="A45" s="22">
        <v>34</v>
      </c>
      <c r="B45" s="23" t="s">
        <v>156</v>
      </c>
      <c r="C45" s="21">
        <v>45052</v>
      </c>
      <c r="D45" s="20">
        <v>1337</v>
      </c>
      <c r="E45" s="20">
        <v>99647</v>
      </c>
      <c r="F45" s="20">
        <v>1466</v>
      </c>
    </row>
    <row r="46" spans="1:6" ht="16.5" customHeight="1" x14ac:dyDescent="0.2">
      <c r="A46" s="22">
        <v>35</v>
      </c>
      <c r="B46" s="23" t="s">
        <v>157</v>
      </c>
      <c r="C46" s="21">
        <v>45058</v>
      </c>
      <c r="D46" s="20">
        <v>5403</v>
      </c>
      <c r="E46" s="20">
        <v>445186</v>
      </c>
      <c r="F46" s="20">
        <v>5864</v>
      </c>
    </row>
    <row r="47" spans="1:6" ht="16.5" customHeight="1" x14ac:dyDescent="0.2">
      <c r="A47" s="22">
        <v>36</v>
      </c>
      <c r="B47" s="23" t="s">
        <v>158</v>
      </c>
      <c r="C47" s="21">
        <v>45059</v>
      </c>
      <c r="D47" s="20">
        <v>1541</v>
      </c>
      <c r="E47" s="20">
        <v>98206</v>
      </c>
      <c r="F47" s="20">
        <v>1733</v>
      </c>
    </row>
    <row r="48" spans="1:6" ht="16.5" customHeight="1" x14ac:dyDescent="0.2">
      <c r="A48" s="22">
        <v>37</v>
      </c>
      <c r="B48" s="23" t="s">
        <v>159</v>
      </c>
      <c r="C48" s="21">
        <v>45059</v>
      </c>
      <c r="D48" s="20">
        <v>1073</v>
      </c>
      <c r="E48" s="20">
        <v>77621</v>
      </c>
      <c r="F48" s="20">
        <v>1166</v>
      </c>
    </row>
    <row r="49" spans="1:7" ht="16.5" customHeight="1" x14ac:dyDescent="0.2">
      <c r="A49" s="22">
        <v>38</v>
      </c>
      <c r="B49" s="23" t="s">
        <v>160</v>
      </c>
      <c r="C49" s="21">
        <v>45066</v>
      </c>
      <c r="D49" s="20">
        <v>1005</v>
      </c>
      <c r="E49" s="20">
        <v>61639</v>
      </c>
      <c r="F49" s="20">
        <v>1160</v>
      </c>
    </row>
    <row r="50" spans="1:7" ht="16.5" customHeight="1" x14ac:dyDescent="0.2">
      <c r="A50" s="22">
        <v>39</v>
      </c>
      <c r="B50" s="23" t="s">
        <v>161</v>
      </c>
      <c r="C50" s="21">
        <v>45066</v>
      </c>
      <c r="D50" s="20">
        <v>1172</v>
      </c>
      <c r="E50" s="20">
        <v>57149</v>
      </c>
      <c r="F50" s="20">
        <v>1334</v>
      </c>
    </row>
    <row r="51" spans="1:7" ht="16.5" customHeight="1" x14ac:dyDescent="0.2">
      <c r="A51" s="22">
        <v>40</v>
      </c>
      <c r="B51" s="23" t="s">
        <v>162</v>
      </c>
      <c r="C51" s="21">
        <v>45073</v>
      </c>
      <c r="D51" s="20">
        <v>870</v>
      </c>
      <c r="E51" s="20">
        <v>53500</v>
      </c>
      <c r="F51" s="20">
        <v>1059</v>
      </c>
    </row>
    <row r="52" spans="1:7" ht="16.5" customHeight="1" x14ac:dyDescent="0.2">
      <c r="A52" s="22">
        <v>41</v>
      </c>
      <c r="B52" s="23" t="s">
        <v>163</v>
      </c>
      <c r="C52" s="21">
        <v>45073</v>
      </c>
      <c r="D52" s="20">
        <v>1163</v>
      </c>
      <c r="E52" s="20">
        <v>53261</v>
      </c>
      <c r="F52" s="20">
        <v>1295</v>
      </c>
    </row>
    <row r="53" spans="1:7" ht="16.5" customHeight="1" x14ac:dyDescent="0.2">
      <c r="A53" s="22">
        <v>42</v>
      </c>
      <c r="B53" s="23" t="s">
        <v>164</v>
      </c>
      <c r="C53" s="21">
        <v>45076</v>
      </c>
      <c r="D53" s="20">
        <v>3843</v>
      </c>
      <c r="E53" s="20">
        <v>288160</v>
      </c>
      <c r="F53" s="20">
        <v>4347</v>
      </c>
    </row>
    <row r="54" spans="1:7" ht="16.5" customHeight="1" x14ac:dyDescent="0.2">
      <c r="A54" s="22">
        <v>43</v>
      </c>
      <c r="B54" s="23" t="s">
        <v>183</v>
      </c>
      <c r="C54" s="21">
        <v>45080</v>
      </c>
      <c r="D54" s="20">
        <v>1310</v>
      </c>
      <c r="E54" s="20">
        <v>81072</v>
      </c>
      <c r="F54" s="20">
        <v>1545</v>
      </c>
    </row>
    <row r="55" spans="1:7" ht="16.5" customHeight="1" x14ac:dyDescent="0.2">
      <c r="A55" s="22">
        <v>44</v>
      </c>
      <c r="B55" s="23" t="s">
        <v>184</v>
      </c>
      <c r="C55" s="21">
        <v>45080</v>
      </c>
      <c r="D55" s="20">
        <v>996</v>
      </c>
      <c r="E55" s="20">
        <v>57530</v>
      </c>
      <c r="F55" s="20">
        <v>1124</v>
      </c>
    </row>
    <row r="56" spans="1:7" ht="16.5" customHeight="1" x14ac:dyDescent="0.2">
      <c r="A56" s="22">
        <v>45</v>
      </c>
      <c r="B56" s="23" t="s">
        <v>185</v>
      </c>
      <c r="C56" s="21">
        <v>45087</v>
      </c>
      <c r="D56" s="20">
        <v>1575</v>
      </c>
      <c r="E56" s="20">
        <v>125331</v>
      </c>
      <c r="F56" s="20">
        <v>1640</v>
      </c>
    </row>
    <row r="57" spans="1:7" ht="16.5" customHeight="1" x14ac:dyDescent="0.2">
      <c r="A57" s="22">
        <v>46</v>
      </c>
      <c r="B57" s="23" t="s">
        <v>186</v>
      </c>
      <c r="C57" s="21">
        <v>45087</v>
      </c>
      <c r="D57" s="20">
        <v>1057</v>
      </c>
      <c r="E57" s="20">
        <v>65500</v>
      </c>
      <c r="F57" s="20">
        <v>1286</v>
      </c>
    </row>
    <row r="58" spans="1:7" ht="16.5" customHeight="1" x14ac:dyDescent="0.2">
      <c r="A58" s="89">
        <v>47</v>
      </c>
      <c r="B58" s="90" t="s">
        <v>187</v>
      </c>
      <c r="C58" s="91">
        <v>45087</v>
      </c>
      <c r="D58" s="92">
        <v>814</v>
      </c>
      <c r="E58" s="92">
        <v>53420</v>
      </c>
      <c r="F58" s="92">
        <v>905</v>
      </c>
    </row>
    <row r="59" spans="1:7" ht="16.5" customHeight="1" x14ac:dyDescent="0.2">
      <c r="A59" s="26"/>
      <c r="B59" s="87"/>
      <c r="C59" s="88" t="s">
        <v>4</v>
      </c>
      <c r="D59" s="87">
        <f>SUM(D12:D58)</f>
        <v>103636</v>
      </c>
      <c r="E59" s="87">
        <f>SUM(E12:E58)</f>
        <v>7707432</v>
      </c>
      <c r="F59" s="88">
        <f>SUM(F12:F58)</f>
        <v>120089</v>
      </c>
      <c r="G59" s="6"/>
    </row>
    <row r="60" spans="1:7" x14ac:dyDescent="0.2">
      <c r="A60" s="6"/>
      <c r="B60" s="6"/>
      <c r="C60" s="10"/>
      <c r="D60" s="11"/>
      <c r="E60" s="11"/>
      <c r="F60" s="9"/>
    </row>
    <row r="61" spans="1:7" x14ac:dyDescent="0.2">
      <c r="A61" s="6"/>
      <c r="B61" s="6"/>
      <c r="C61" s="10"/>
      <c r="D61" s="11"/>
      <c r="E61" s="11"/>
      <c r="F61" s="9"/>
    </row>
    <row r="62" spans="1:7" x14ac:dyDescent="0.2">
      <c r="D62" s="7"/>
    </row>
    <row r="64" spans="1:7" x14ac:dyDescent="0.2">
      <c r="D64" s="7"/>
    </row>
  </sheetData>
  <phoneticPr fontId="0" type="noConversion"/>
  <pageMargins left="1.6141732283464567" right="0.75" top="0.6692913385826772" bottom="0.51" header="0" footer="0"/>
  <pageSetup paperSize="9" scale="68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G16"/>
  <sheetViews>
    <sheetView showGridLines="0" zoomScaleNormal="100" zoomScaleSheetLayoutView="100" workbookViewId="0">
      <selection activeCell="F1" sqref="F1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10.42578125" customWidth="1"/>
    <col min="5" max="5" width="9.7109375" customWidth="1"/>
    <col min="6" max="6" width="11.85546875" customWidth="1"/>
  </cols>
  <sheetData>
    <row r="10" spans="1:7" ht="15" x14ac:dyDescent="0.25">
      <c r="B10" s="13" t="s">
        <v>17</v>
      </c>
      <c r="C10" s="15"/>
      <c r="D10" s="15"/>
      <c r="E10" s="15"/>
      <c r="F10" s="16" t="str">
        <f>+Principal!C13</f>
        <v>Datos al 30/11/2023</v>
      </c>
      <c r="G10" s="15"/>
    </row>
    <row r="11" spans="1:7" x14ac:dyDescent="0.2">
      <c r="B11" s="5"/>
      <c r="C11" s="5"/>
      <c r="D11" s="5"/>
      <c r="E11" s="5"/>
      <c r="F11" s="5"/>
      <c r="G11" s="5"/>
    </row>
    <row r="12" spans="1:7" x14ac:dyDescent="0.2">
      <c r="A12" s="17"/>
      <c r="B12" s="18" t="s">
        <v>13</v>
      </c>
      <c r="C12" s="17" t="s">
        <v>1</v>
      </c>
      <c r="D12" s="17" t="s">
        <v>2</v>
      </c>
      <c r="E12" s="17" t="s">
        <v>3</v>
      </c>
      <c r="F12" s="17" t="s">
        <v>12</v>
      </c>
      <c r="G12" s="5"/>
    </row>
    <row r="13" spans="1:7" ht="16.5" customHeight="1" x14ac:dyDescent="0.2">
      <c r="B13" s="23" t="s">
        <v>41</v>
      </c>
      <c r="C13" s="20">
        <v>62817</v>
      </c>
      <c r="D13" s="20">
        <v>4460966</v>
      </c>
      <c r="E13" s="20">
        <v>74906</v>
      </c>
      <c r="F13" s="45">
        <f>+E13/$E$16</f>
        <v>0.62375404908026544</v>
      </c>
      <c r="G13" s="5"/>
    </row>
    <row r="14" spans="1:7" ht="16.5" customHeight="1" x14ac:dyDescent="0.2">
      <c r="B14" s="23" t="s">
        <v>42</v>
      </c>
      <c r="C14" s="20">
        <v>36573</v>
      </c>
      <c r="D14" s="20">
        <v>2904829</v>
      </c>
      <c r="E14" s="20">
        <v>40568</v>
      </c>
      <c r="F14" s="45">
        <f>+E14/$E$16</f>
        <v>0.33781611971121417</v>
      </c>
      <c r="G14" s="5"/>
    </row>
    <row r="15" spans="1:7" ht="16.5" customHeight="1" x14ac:dyDescent="0.2">
      <c r="A15" s="95"/>
      <c r="B15" s="90" t="s">
        <v>150</v>
      </c>
      <c r="C15" s="92">
        <v>4246</v>
      </c>
      <c r="D15" s="92">
        <v>341637</v>
      </c>
      <c r="E15" s="92">
        <v>4615</v>
      </c>
      <c r="F15" s="96">
        <f>+E15/$E$16</f>
        <v>3.8429831208520344E-2</v>
      </c>
      <c r="G15" s="5"/>
    </row>
    <row r="16" spans="1:7" ht="16.5" customHeight="1" x14ac:dyDescent="0.2">
      <c r="B16" s="93" t="s">
        <v>4</v>
      </c>
      <c r="C16" s="87">
        <f>SUM(C13:C15)</f>
        <v>103636</v>
      </c>
      <c r="D16" s="87">
        <f>SUM(D13:D15)</f>
        <v>7707432</v>
      </c>
      <c r="E16" s="87">
        <f>SUM(E13:E15)</f>
        <v>120089</v>
      </c>
      <c r="F16" s="94">
        <f>+E16/$E$16</f>
        <v>1</v>
      </c>
      <c r="G16" s="5"/>
    </row>
  </sheetData>
  <phoneticPr fontId="0" type="noConversion"/>
  <pageMargins left="1.44" right="0.75" top="1" bottom="0.45" header="0" footer="0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4:F78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4" spans="1:6" x14ac:dyDescent="0.2">
      <c r="D4" s="6"/>
    </row>
    <row r="9" spans="1:6" ht="15" x14ac:dyDescent="0.25">
      <c r="A9" s="13" t="s">
        <v>18</v>
      </c>
      <c r="B9" s="5"/>
      <c r="C9" s="5"/>
      <c r="D9" s="5"/>
      <c r="E9" s="16" t="str">
        <f>+Principal!C13</f>
        <v>Datos al 30/11/2023</v>
      </c>
      <c r="F9" s="5"/>
    </row>
    <row r="10" spans="1:6" x14ac:dyDescent="0.2">
      <c r="A10" s="5"/>
      <c r="E10" s="5"/>
      <c r="F10" s="5"/>
    </row>
    <row r="11" spans="1:6" ht="16.5" customHeight="1" x14ac:dyDescent="0.2">
      <c r="A11" s="18" t="s">
        <v>11</v>
      </c>
      <c r="B11" s="17" t="s">
        <v>1</v>
      </c>
      <c r="C11" s="17" t="s">
        <v>2</v>
      </c>
      <c r="D11" s="17" t="s">
        <v>3</v>
      </c>
      <c r="E11" s="17" t="s">
        <v>12</v>
      </c>
      <c r="F11" s="5"/>
    </row>
    <row r="12" spans="1:6" ht="16.5" customHeight="1" x14ac:dyDescent="0.2">
      <c r="A12" s="23" t="s">
        <v>43</v>
      </c>
      <c r="B12" s="20">
        <v>15999</v>
      </c>
      <c r="C12" s="20">
        <v>1194159</v>
      </c>
      <c r="D12" s="20">
        <v>18422</v>
      </c>
      <c r="E12" s="31">
        <f>+D12/$D$78</f>
        <v>0.15340289285446626</v>
      </c>
      <c r="F12" s="5"/>
    </row>
    <row r="13" spans="1:6" ht="16.5" customHeight="1" x14ac:dyDescent="0.2">
      <c r="A13" s="23" t="s">
        <v>44</v>
      </c>
      <c r="B13" s="20">
        <v>14647</v>
      </c>
      <c r="C13" s="20">
        <v>1052243</v>
      </c>
      <c r="D13" s="20">
        <v>15779</v>
      </c>
      <c r="E13" s="31">
        <f>+D13/$D$78</f>
        <v>0.13139421595649892</v>
      </c>
    </row>
    <row r="14" spans="1:6" ht="16.5" customHeight="1" x14ac:dyDescent="0.2">
      <c r="A14" s="23" t="s">
        <v>45</v>
      </c>
      <c r="B14" s="20">
        <v>9037</v>
      </c>
      <c r="C14" s="20">
        <v>742325</v>
      </c>
      <c r="D14" s="20">
        <v>10133</v>
      </c>
      <c r="E14" s="31">
        <f t="shared" ref="E14:E24" si="0">+D14/$D$78</f>
        <v>8.4379085511578911E-2</v>
      </c>
    </row>
    <row r="15" spans="1:6" ht="16.5" customHeight="1" x14ac:dyDescent="0.2">
      <c r="A15" s="23" t="s">
        <v>52</v>
      </c>
      <c r="B15" s="20">
        <v>8830</v>
      </c>
      <c r="C15" s="20">
        <v>611490</v>
      </c>
      <c r="D15" s="20">
        <v>10013</v>
      </c>
      <c r="E15" s="31">
        <f t="shared" si="0"/>
        <v>8.33798266285838E-2</v>
      </c>
    </row>
    <row r="16" spans="1:6" ht="16.5" customHeight="1" x14ac:dyDescent="0.2">
      <c r="A16" s="23" t="s">
        <v>49</v>
      </c>
      <c r="B16" s="20">
        <v>6364</v>
      </c>
      <c r="C16" s="20">
        <v>556738</v>
      </c>
      <c r="D16" s="20">
        <v>7439</v>
      </c>
      <c r="E16" s="31">
        <f t="shared" si="0"/>
        <v>6.194572358833865E-2</v>
      </c>
    </row>
    <row r="17" spans="1:5" ht="16.5" customHeight="1" x14ac:dyDescent="0.2">
      <c r="A17" s="23" t="s">
        <v>47</v>
      </c>
      <c r="B17" s="20">
        <v>5857</v>
      </c>
      <c r="C17" s="20">
        <v>461197</v>
      </c>
      <c r="D17" s="20">
        <v>6614</v>
      </c>
      <c r="E17" s="31">
        <f t="shared" si="0"/>
        <v>5.5075818767747253E-2</v>
      </c>
    </row>
    <row r="18" spans="1:5" ht="16.5" customHeight="1" x14ac:dyDescent="0.2">
      <c r="A18" s="23" t="s">
        <v>46</v>
      </c>
      <c r="B18" s="20">
        <v>5319</v>
      </c>
      <c r="C18" s="20">
        <v>375831</v>
      </c>
      <c r="D18" s="20">
        <v>6143</v>
      </c>
      <c r="E18" s="31">
        <f t="shared" si="0"/>
        <v>5.1153727651991443E-2</v>
      </c>
    </row>
    <row r="19" spans="1:5" ht="16.5" customHeight="1" x14ac:dyDescent="0.2">
      <c r="A19" s="23" t="s">
        <v>50</v>
      </c>
      <c r="B19" s="20">
        <v>4379</v>
      </c>
      <c r="C19" s="20">
        <v>294968</v>
      </c>
      <c r="D19" s="20">
        <v>5364</v>
      </c>
      <c r="E19" s="31">
        <f t="shared" si="0"/>
        <v>4.4666872069881507E-2</v>
      </c>
    </row>
    <row r="20" spans="1:5" ht="16.5" customHeight="1" x14ac:dyDescent="0.2">
      <c r="A20" s="23" t="s">
        <v>48</v>
      </c>
      <c r="B20" s="20">
        <v>3904</v>
      </c>
      <c r="C20" s="20">
        <v>350897</v>
      </c>
      <c r="D20" s="20">
        <v>4928</v>
      </c>
      <c r="E20" s="31">
        <f t="shared" si="0"/>
        <v>4.1036231461665934E-2</v>
      </c>
    </row>
    <row r="21" spans="1:5" ht="16.5" customHeight="1" x14ac:dyDescent="0.2">
      <c r="A21" s="23" t="s">
        <v>116</v>
      </c>
      <c r="B21" s="20">
        <v>2660</v>
      </c>
      <c r="C21" s="20">
        <v>28004</v>
      </c>
      <c r="D21" s="20">
        <v>3574</v>
      </c>
      <c r="E21" s="31">
        <f t="shared" si="0"/>
        <v>2.9761260398537753E-2</v>
      </c>
    </row>
    <row r="22" spans="1:5" ht="16.5" customHeight="1" x14ac:dyDescent="0.2">
      <c r="A22" s="23" t="s">
        <v>56</v>
      </c>
      <c r="B22" s="20">
        <v>2580</v>
      </c>
      <c r="C22" s="20">
        <v>181052</v>
      </c>
      <c r="D22" s="20">
        <v>3143</v>
      </c>
      <c r="E22" s="31">
        <f t="shared" si="0"/>
        <v>2.617225557711364E-2</v>
      </c>
    </row>
    <row r="23" spans="1:5" ht="16.5" customHeight="1" x14ac:dyDescent="0.2">
      <c r="A23" s="23" t="s">
        <v>57</v>
      </c>
      <c r="B23" s="20">
        <v>2629</v>
      </c>
      <c r="C23" s="20">
        <v>212045</v>
      </c>
      <c r="D23" s="20">
        <v>3048</v>
      </c>
      <c r="E23" s="31">
        <f t="shared" si="0"/>
        <v>2.5381175628075844E-2</v>
      </c>
    </row>
    <row r="24" spans="1:5" ht="16.5" customHeight="1" x14ac:dyDescent="0.2">
      <c r="A24" s="23" t="s">
        <v>55</v>
      </c>
      <c r="B24" s="20">
        <v>2219</v>
      </c>
      <c r="C24" s="20">
        <v>202985</v>
      </c>
      <c r="D24" s="20">
        <v>2636</v>
      </c>
      <c r="E24" s="31">
        <f t="shared" si="0"/>
        <v>2.1950386796459293E-2</v>
      </c>
    </row>
    <row r="25" spans="1:5" ht="16.5" customHeight="1" x14ac:dyDescent="0.2">
      <c r="A25" s="23" t="s">
        <v>53</v>
      </c>
      <c r="B25" s="20">
        <v>2120</v>
      </c>
      <c r="C25" s="20">
        <v>159781</v>
      </c>
      <c r="D25" s="20">
        <v>2587</v>
      </c>
      <c r="E25" s="31">
        <f t="shared" ref="E25:E30" si="1">+D25/$D$78</f>
        <v>2.1542356085902957E-2</v>
      </c>
    </row>
    <row r="26" spans="1:5" ht="16.5" customHeight="1" x14ac:dyDescent="0.2">
      <c r="A26" s="23" t="s">
        <v>69</v>
      </c>
      <c r="B26" s="20">
        <v>1996</v>
      </c>
      <c r="C26" s="20">
        <v>144334</v>
      </c>
      <c r="D26" s="20">
        <v>2460</v>
      </c>
      <c r="E26" s="31">
        <f t="shared" si="1"/>
        <v>2.0484807101399796E-2</v>
      </c>
    </row>
    <row r="27" spans="1:5" ht="16.5" customHeight="1" x14ac:dyDescent="0.2">
      <c r="A27" s="23" t="s">
        <v>65</v>
      </c>
      <c r="B27" s="20">
        <v>1792</v>
      </c>
      <c r="C27" s="20">
        <v>122287</v>
      </c>
      <c r="D27" s="20">
        <v>2064</v>
      </c>
      <c r="E27" s="31">
        <f t="shared" si="1"/>
        <v>1.7187252787515924E-2</v>
      </c>
    </row>
    <row r="28" spans="1:5" ht="16.5" customHeight="1" x14ac:dyDescent="0.2">
      <c r="A28" s="23" t="s">
        <v>58</v>
      </c>
      <c r="B28" s="20">
        <v>1775</v>
      </c>
      <c r="C28" s="20">
        <v>150521</v>
      </c>
      <c r="D28" s="20">
        <v>1992</v>
      </c>
      <c r="E28" s="31">
        <f t="shared" si="1"/>
        <v>1.6587697457718858E-2</v>
      </c>
    </row>
    <row r="29" spans="1:5" ht="16.5" customHeight="1" x14ac:dyDescent="0.2">
      <c r="A29" s="23" t="s">
        <v>51</v>
      </c>
      <c r="B29" s="20">
        <v>1564</v>
      </c>
      <c r="C29" s="20">
        <v>114051</v>
      </c>
      <c r="D29" s="20">
        <v>1930</v>
      </c>
      <c r="E29" s="31">
        <f t="shared" si="1"/>
        <v>1.6071413701504719E-2</v>
      </c>
    </row>
    <row r="30" spans="1:5" ht="16.5" customHeight="1" x14ac:dyDescent="0.2">
      <c r="A30" s="23" t="s">
        <v>54</v>
      </c>
      <c r="B30" s="20">
        <v>1428</v>
      </c>
      <c r="C30" s="20">
        <v>95302</v>
      </c>
      <c r="D30" s="20">
        <v>1744</v>
      </c>
      <c r="E30" s="31">
        <f t="shared" si="1"/>
        <v>1.4522562432862294E-2</v>
      </c>
    </row>
    <row r="31" spans="1:5" ht="16.5" customHeight="1" x14ac:dyDescent="0.2">
      <c r="A31" s="23" t="s">
        <v>59</v>
      </c>
      <c r="B31" s="20">
        <v>1095</v>
      </c>
      <c r="C31" s="20">
        <v>74176</v>
      </c>
      <c r="D31" s="20">
        <v>1310</v>
      </c>
      <c r="E31" s="31">
        <f t="shared" ref="E31:E78" si="2">+D31/$D$78</f>
        <v>1.0908576139363305E-2</v>
      </c>
    </row>
    <row r="32" spans="1:5" ht="16.5" customHeight="1" x14ac:dyDescent="0.2">
      <c r="A32" s="23" t="s">
        <v>66</v>
      </c>
      <c r="B32" s="20">
        <v>641</v>
      </c>
      <c r="C32" s="20">
        <v>70176</v>
      </c>
      <c r="D32" s="20">
        <v>719</v>
      </c>
      <c r="E32" s="31">
        <f t="shared" si="2"/>
        <v>5.9872261406123794E-3</v>
      </c>
    </row>
    <row r="33" spans="1:5" ht="16.5" customHeight="1" x14ac:dyDescent="0.2">
      <c r="A33" s="23" t="s">
        <v>64</v>
      </c>
      <c r="B33" s="20">
        <v>503</v>
      </c>
      <c r="C33" s="20">
        <v>42728</v>
      </c>
      <c r="D33" s="20">
        <v>561</v>
      </c>
      <c r="E33" s="31">
        <f t="shared" si="2"/>
        <v>4.6715352780021483E-3</v>
      </c>
    </row>
    <row r="34" spans="1:5" ht="16.5" customHeight="1" x14ac:dyDescent="0.2">
      <c r="A34" s="23" t="s">
        <v>61</v>
      </c>
      <c r="B34" s="20">
        <v>426</v>
      </c>
      <c r="C34" s="20">
        <v>25914</v>
      </c>
      <c r="D34" s="20">
        <v>531</v>
      </c>
      <c r="E34" s="31">
        <f t="shared" si="2"/>
        <v>4.4217205572533707E-3</v>
      </c>
    </row>
    <row r="35" spans="1:5" ht="16.5" customHeight="1" x14ac:dyDescent="0.2">
      <c r="A35" s="23" t="s">
        <v>177</v>
      </c>
      <c r="B35" s="20">
        <v>410</v>
      </c>
      <c r="C35" s="20">
        <v>24430</v>
      </c>
      <c r="D35" s="20">
        <v>501</v>
      </c>
      <c r="E35" s="31">
        <f t="shared" si="2"/>
        <v>4.1719058365045922E-3</v>
      </c>
    </row>
    <row r="36" spans="1:5" ht="16.5" customHeight="1" x14ac:dyDescent="0.2">
      <c r="A36" s="23" t="s">
        <v>119</v>
      </c>
      <c r="B36" s="20">
        <v>372</v>
      </c>
      <c r="C36" s="20">
        <v>24135</v>
      </c>
      <c r="D36" s="20">
        <v>461</v>
      </c>
      <c r="E36" s="31">
        <f t="shared" si="2"/>
        <v>3.8388195421728884E-3</v>
      </c>
    </row>
    <row r="37" spans="1:5" ht="16.5" customHeight="1" x14ac:dyDescent="0.2">
      <c r="A37" s="23" t="s">
        <v>121</v>
      </c>
      <c r="B37" s="20">
        <v>320</v>
      </c>
      <c r="C37" s="20">
        <v>6540</v>
      </c>
      <c r="D37" s="20">
        <v>428</v>
      </c>
      <c r="E37" s="31">
        <f t="shared" si="2"/>
        <v>3.5640233493492326E-3</v>
      </c>
    </row>
    <row r="38" spans="1:5" ht="16.5" customHeight="1" x14ac:dyDescent="0.2">
      <c r="A38" s="23" t="s">
        <v>60</v>
      </c>
      <c r="B38" s="20">
        <v>309</v>
      </c>
      <c r="C38" s="20">
        <v>30474</v>
      </c>
      <c r="D38" s="20">
        <v>409</v>
      </c>
      <c r="E38" s="31">
        <f t="shared" si="2"/>
        <v>3.4058073595416732E-3</v>
      </c>
    </row>
    <row r="39" spans="1:5" ht="16.5" customHeight="1" x14ac:dyDescent="0.2">
      <c r="A39" s="23" t="s">
        <v>75</v>
      </c>
      <c r="B39" s="20">
        <v>322</v>
      </c>
      <c r="C39" s="20">
        <v>22420</v>
      </c>
      <c r="D39" s="20">
        <v>379</v>
      </c>
      <c r="E39" s="31">
        <f t="shared" si="2"/>
        <v>3.1559926387928951E-3</v>
      </c>
    </row>
    <row r="40" spans="1:5" ht="16.5" customHeight="1" x14ac:dyDescent="0.2">
      <c r="A40" s="23" t="s">
        <v>68</v>
      </c>
      <c r="B40" s="20">
        <v>340</v>
      </c>
      <c r="C40" s="20">
        <v>38108</v>
      </c>
      <c r="D40" s="20">
        <v>359</v>
      </c>
      <c r="E40" s="31">
        <f t="shared" si="2"/>
        <v>2.9894494916270433E-3</v>
      </c>
    </row>
    <row r="41" spans="1:5" ht="16.5" customHeight="1" x14ac:dyDescent="0.2">
      <c r="A41" s="23" t="s">
        <v>117</v>
      </c>
      <c r="B41" s="20">
        <v>264</v>
      </c>
      <c r="C41" s="20">
        <v>16632</v>
      </c>
      <c r="D41" s="20">
        <v>316</v>
      </c>
      <c r="E41" s="31">
        <f t="shared" si="2"/>
        <v>2.6313817252204613E-3</v>
      </c>
    </row>
    <row r="42" spans="1:5" ht="16.5" customHeight="1" x14ac:dyDescent="0.2">
      <c r="A42" s="23" t="s">
        <v>63</v>
      </c>
      <c r="B42" s="20">
        <v>296</v>
      </c>
      <c r="C42" s="20">
        <v>21520</v>
      </c>
      <c r="D42" s="20">
        <v>312</v>
      </c>
      <c r="E42" s="31">
        <f t="shared" si="2"/>
        <v>2.5980730957872911E-3</v>
      </c>
    </row>
    <row r="43" spans="1:5" ht="16.5" customHeight="1" x14ac:dyDescent="0.2">
      <c r="A43" s="23" t="s">
        <v>151</v>
      </c>
      <c r="B43" s="20">
        <v>220</v>
      </c>
      <c r="C43" s="20">
        <v>4483</v>
      </c>
      <c r="D43" s="20">
        <v>295</v>
      </c>
      <c r="E43" s="31">
        <f t="shared" si="2"/>
        <v>2.456511420696317E-3</v>
      </c>
    </row>
    <row r="44" spans="1:5" ht="16.5" customHeight="1" x14ac:dyDescent="0.2">
      <c r="A44" s="23" t="s">
        <v>118</v>
      </c>
      <c r="B44" s="20">
        <v>240</v>
      </c>
      <c r="C44" s="20">
        <v>15120</v>
      </c>
      <c r="D44" s="20">
        <v>287</v>
      </c>
      <c r="E44" s="31">
        <f t="shared" si="2"/>
        <v>2.3898941618299761E-3</v>
      </c>
    </row>
    <row r="45" spans="1:5" ht="16.5" customHeight="1" x14ac:dyDescent="0.2">
      <c r="A45" s="23" t="s">
        <v>73</v>
      </c>
      <c r="B45" s="20">
        <v>261</v>
      </c>
      <c r="C45" s="20">
        <v>28512</v>
      </c>
      <c r="D45" s="20">
        <v>262</v>
      </c>
      <c r="E45" s="31">
        <f t="shared" si="2"/>
        <v>2.1817152278726611E-3</v>
      </c>
    </row>
    <row r="46" spans="1:5" ht="16.5" customHeight="1" x14ac:dyDescent="0.2">
      <c r="A46" s="23" t="s">
        <v>67</v>
      </c>
      <c r="B46" s="20">
        <v>200</v>
      </c>
      <c r="C46" s="20">
        <v>14400</v>
      </c>
      <c r="D46" s="20">
        <v>240</v>
      </c>
      <c r="E46" s="31">
        <f t="shared" si="2"/>
        <v>1.9985177659902239E-3</v>
      </c>
    </row>
    <row r="47" spans="1:5" ht="16.5" customHeight="1" x14ac:dyDescent="0.2">
      <c r="A47" s="23" t="s">
        <v>120</v>
      </c>
      <c r="B47" s="20">
        <v>198</v>
      </c>
      <c r="C47" s="20">
        <v>12653</v>
      </c>
      <c r="D47" s="20">
        <v>240</v>
      </c>
      <c r="E47" s="31">
        <f t="shared" si="2"/>
        <v>1.9985177659902239E-3</v>
      </c>
    </row>
    <row r="48" spans="1:5" ht="16.5" customHeight="1" x14ac:dyDescent="0.2">
      <c r="A48" s="23" t="s">
        <v>62</v>
      </c>
      <c r="B48" s="20">
        <v>160</v>
      </c>
      <c r="C48" s="20">
        <v>14280</v>
      </c>
      <c r="D48" s="20">
        <v>214</v>
      </c>
      <c r="E48" s="31">
        <f t="shared" si="2"/>
        <v>1.7820116746746163E-3</v>
      </c>
    </row>
    <row r="49" spans="1:5" ht="16.5" customHeight="1" x14ac:dyDescent="0.2">
      <c r="A49" s="23" t="s">
        <v>71</v>
      </c>
      <c r="B49" s="20">
        <v>162</v>
      </c>
      <c r="C49" s="20">
        <v>10368</v>
      </c>
      <c r="D49" s="20">
        <v>205</v>
      </c>
      <c r="E49" s="31">
        <f t="shared" si="2"/>
        <v>1.707067258449983E-3</v>
      </c>
    </row>
    <row r="50" spans="1:5" ht="16.5" customHeight="1" x14ac:dyDescent="0.2">
      <c r="A50" s="23" t="s">
        <v>76</v>
      </c>
      <c r="B50" s="20">
        <v>200</v>
      </c>
      <c r="C50" s="20">
        <v>21260</v>
      </c>
      <c r="D50" s="20">
        <v>194</v>
      </c>
      <c r="E50" s="31">
        <f t="shared" si="2"/>
        <v>1.6154685275087644E-3</v>
      </c>
    </row>
    <row r="51" spans="1:5" ht="16.5" customHeight="1" x14ac:dyDescent="0.2">
      <c r="A51" s="23" t="s">
        <v>72</v>
      </c>
      <c r="B51" s="20">
        <v>154</v>
      </c>
      <c r="C51" s="20">
        <v>10288</v>
      </c>
      <c r="D51" s="20">
        <v>173</v>
      </c>
      <c r="E51" s="31">
        <f t="shared" si="2"/>
        <v>1.4405982229846197E-3</v>
      </c>
    </row>
    <row r="52" spans="1:5" ht="16.5" customHeight="1" x14ac:dyDescent="0.2">
      <c r="A52" s="23" t="s">
        <v>165</v>
      </c>
      <c r="B52" s="20">
        <v>137</v>
      </c>
      <c r="C52" s="20">
        <v>8631</v>
      </c>
      <c r="D52" s="20">
        <v>164</v>
      </c>
      <c r="E52" s="31">
        <f t="shared" si="2"/>
        <v>1.3656538067599864E-3</v>
      </c>
    </row>
    <row r="53" spans="1:5" ht="16.5" customHeight="1" x14ac:dyDescent="0.2">
      <c r="A53" s="23" t="s">
        <v>127</v>
      </c>
      <c r="B53" s="20">
        <v>130</v>
      </c>
      <c r="C53" s="20">
        <v>8316</v>
      </c>
      <c r="D53" s="20">
        <v>160</v>
      </c>
      <c r="E53" s="31">
        <f t="shared" si="2"/>
        <v>1.332345177326816E-3</v>
      </c>
    </row>
    <row r="54" spans="1:5" ht="16.5" customHeight="1" x14ac:dyDescent="0.2">
      <c r="A54" s="23" t="s">
        <v>74</v>
      </c>
      <c r="B54" s="20">
        <v>132</v>
      </c>
      <c r="C54" s="20">
        <v>8184</v>
      </c>
      <c r="D54" s="20">
        <v>157</v>
      </c>
      <c r="E54" s="31">
        <f t="shared" si="2"/>
        <v>1.3073637052519382E-3</v>
      </c>
    </row>
    <row r="55" spans="1:5" ht="16.5" customHeight="1" x14ac:dyDescent="0.2">
      <c r="A55" s="23" t="s">
        <v>166</v>
      </c>
      <c r="B55" s="20">
        <v>120</v>
      </c>
      <c r="C55" s="20">
        <v>13440</v>
      </c>
      <c r="D55" s="20">
        <v>148</v>
      </c>
      <c r="E55" s="31">
        <f t="shared" si="2"/>
        <v>1.2324192890273047E-3</v>
      </c>
    </row>
    <row r="56" spans="1:5" ht="16.5" customHeight="1" x14ac:dyDescent="0.2">
      <c r="A56" s="23" t="s">
        <v>70</v>
      </c>
      <c r="B56" s="20">
        <v>120</v>
      </c>
      <c r="C56" s="20">
        <v>14215</v>
      </c>
      <c r="D56" s="20">
        <v>118</v>
      </c>
      <c r="E56" s="31">
        <f t="shared" si="2"/>
        <v>9.8260456827852665E-4</v>
      </c>
    </row>
    <row r="57" spans="1:5" ht="16.5" customHeight="1" x14ac:dyDescent="0.2">
      <c r="A57" s="23" t="s">
        <v>123</v>
      </c>
      <c r="B57" s="20">
        <v>100</v>
      </c>
      <c r="C57" s="20">
        <v>11640</v>
      </c>
      <c r="D57" s="20">
        <v>110</v>
      </c>
      <c r="E57" s="31">
        <f t="shared" si="2"/>
        <v>9.1598730941218592E-4</v>
      </c>
    </row>
    <row r="58" spans="1:5" ht="16.5" customHeight="1" x14ac:dyDescent="0.2">
      <c r="A58" s="23" t="s">
        <v>77</v>
      </c>
      <c r="B58" s="20">
        <v>80</v>
      </c>
      <c r="C58" s="20">
        <v>4780</v>
      </c>
      <c r="D58" s="20">
        <v>96</v>
      </c>
      <c r="E58" s="31">
        <f t="shared" si="2"/>
        <v>7.9940710639608956E-4</v>
      </c>
    </row>
    <row r="59" spans="1:5" ht="16.5" customHeight="1" x14ac:dyDescent="0.2">
      <c r="A59" s="23" t="s">
        <v>167</v>
      </c>
      <c r="B59" s="20">
        <v>72</v>
      </c>
      <c r="C59" s="20">
        <v>4536</v>
      </c>
      <c r="D59" s="20">
        <v>86</v>
      </c>
      <c r="E59" s="31">
        <f t="shared" si="2"/>
        <v>7.1613553281316361E-4</v>
      </c>
    </row>
    <row r="60" spans="1:5" ht="16.5" customHeight="1" x14ac:dyDescent="0.2">
      <c r="A60" s="23" t="s">
        <v>122</v>
      </c>
      <c r="B60" s="20">
        <v>80</v>
      </c>
      <c r="C60" s="20">
        <v>9204</v>
      </c>
      <c r="D60" s="20">
        <v>85</v>
      </c>
      <c r="E60" s="31">
        <f t="shared" si="2"/>
        <v>7.0780837545487095E-4</v>
      </c>
    </row>
    <row r="61" spans="1:5" ht="16.5" customHeight="1" x14ac:dyDescent="0.2">
      <c r="A61" s="23" t="s">
        <v>126</v>
      </c>
      <c r="B61" s="20">
        <v>48</v>
      </c>
      <c r="C61" s="20">
        <v>2688</v>
      </c>
      <c r="D61" s="20">
        <v>55</v>
      </c>
      <c r="E61" s="31">
        <f t="shared" si="2"/>
        <v>4.5799365470609296E-4</v>
      </c>
    </row>
    <row r="62" spans="1:5" ht="16.5" customHeight="1" x14ac:dyDescent="0.2">
      <c r="A62" s="23" t="s">
        <v>168</v>
      </c>
      <c r="B62" s="20">
        <v>44</v>
      </c>
      <c r="C62" s="20">
        <v>2772</v>
      </c>
      <c r="D62" s="20">
        <v>53</v>
      </c>
      <c r="E62" s="31">
        <f t="shared" si="2"/>
        <v>4.413393399895078E-4</v>
      </c>
    </row>
    <row r="63" spans="1:5" ht="16.5" customHeight="1" x14ac:dyDescent="0.2">
      <c r="A63" s="23" t="s">
        <v>124</v>
      </c>
      <c r="B63" s="20">
        <v>40</v>
      </c>
      <c r="C63" s="20">
        <v>2595</v>
      </c>
      <c r="D63" s="20">
        <v>52</v>
      </c>
      <c r="E63" s="31">
        <f t="shared" si="2"/>
        <v>4.330121826312152E-4</v>
      </c>
    </row>
    <row r="64" spans="1:5" ht="16.5" customHeight="1" x14ac:dyDescent="0.2">
      <c r="A64" s="23" t="s">
        <v>169</v>
      </c>
      <c r="B64" s="20">
        <v>40</v>
      </c>
      <c r="C64" s="20">
        <v>4800</v>
      </c>
      <c r="D64" s="20">
        <v>48</v>
      </c>
      <c r="E64" s="31">
        <f t="shared" si="2"/>
        <v>3.9970355319804478E-4</v>
      </c>
    </row>
    <row r="65" spans="1:5" ht="16.5" customHeight="1" x14ac:dyDescent="0.2">
      <c r="A65" s="23" t="s">
        <v>170</v>
      </c>
      <c r="B65" s="20">
        <v>40</v>
      </c>
      <c r="C65" s="20">
        <v>4800</v>
      </c>
      <c r="D65" s="20">
        <v>48</v>
      </c>
      <c r="E65" s="31">
        <f t="shared" si="2"/>
        <v>3.9970355319804478E-4</v>
      </c>
    </row>
    <row r="66" spans="1:5" ht="16.5" customHeight="1" x14ac:dyDescent="0.2">
      <c r="A66" s="23" t="s">
        <v>171</v>
      </c>
      <c r="B66" s="20">
        <v>41</v>
      </c>
      <c r="C66" s="20">
        <v>3443</v>
      </c>
      <c r="D66" s="20">
        <v>44</v>
      </c>
      <c r="E66" s="31">
        <f t="shared" si="2"/>
        <v>3.6639492376487441E-4</v>
      </c>
    </row>
    <row r="67" spans="1:5" ht="16.5" customHeight="1" x14ac:dyDescent="0.2">
      <c r="A67" s="23" t="s">
        <v>125</v>
      </c>
      <c r="B67" s="20">
        <v>40</v>
      </c>
      <c r="C67" s="20">
        <v>4440</v>
      </c>
      <c r="D67" s="20">
        <v>40</v>
      </c>
      <c r="E67" s="31">
        <f t="shared" si="2"/>
        <v>3.3308629433170399E-4</v>
      </c>
    </row>
    <row r="68" spans="1:5" ht="16.5" customHeight="1" x14ac:dyDescent="0.2">
      <c r="A68" s="23" t="s">
        <v>172</v>
      </c>
      <c r="B68" s="20">
        <v>0</v>
      </c>
      <c r="C68" s="20">
        <v>1821</v>
      </c>
      <c r="D68" s="20">
        <v>25</v>
      </c>
      <c r="E68" s="31">
        <f t="shared" si="2"/>
        <v>2.0817893395731499E-4</v>
      </c>
    </row>
    <row r="69" spans="1:5" ht="16.5" customHeight="1" x14ac:dyDescent="0.2">
      <c r="A69" s="23" t="s">
        <v>78</v>
      </c>
      <c r="B69" s="20">
        <v>20</v>
      </c>
      <c r="C69" s="20">
        <v>2400</v>
      </c>
      <c r="D69" s="20">
        <v>24</v>
      </c>
      <c r="E69" s="31">
        <f t="shared" si="2"/>
        <v>1.9985177659902239E-4</v>
      </c>
    </row>
    <row r="70" spans="1:5" ht="16.5" customHeight="1" x14ac:dyDescent="0.2">
      <c r="A70" s="23" t="s">
        <v>173</v>
      </c>
      <c r="B70" s="20">
        <v>20</v>
      </c>
      <c r="C70" s="20">
        <v>2400</v>
      </c>
      <c r="D70" s="20">
        <v>24</v>
      </c>
      <c r="E70" s="31">
        <f t="shared" si="2"/>
        <v>1.9985177659902239E-4</v>
      </c>
    </row>
    <row r="71" spans="1:5" ht="16.5" customHeight="1" x14ac:dyDescent="0.2">
      <c r="A71" s="23" t="s">
        <v>174</v>
      </c>
      <c r="B71" s="20">
        <v>20</v>
      </c>
      <c r="C71" s="20">
        <v>1120</v>
      </c>
      <c r="D71" s="20">
        <v>23</v>
      </c>
      <c r="E71" s="31">
        <f t="shared" si="2"/>
        <v>1.9152461924072978E-4</v>
      </c>
    </row>
    <row r="72" spans="1:5" ht="16.5" customHeight="1" x14ac:dyDescent="0.2">
      <c r="A72" s="23" t="s">
        <v>175</v>
      </c>
      <c r="B72" s="20">
        <v>20</v>
      </c>
      <c r="C72" s="20">
        <v>1400</v>
      </c>
      <c r="D72" s="20">
        <v>22</v>
      </c>
      <c r="E72" s="31">
        <f t="shared" si="2"/>
        <v>1.8319746188243721E-4</v>
      </c>
    </row>
    <row r="73" spans="1:5" ht="16.5" customHeight="1" x14ac:dyDescent="0.2">
      <c r="A73" s="23" t="s">
        <v>176</v>
      </c>
      <c r="B73" s="20">
        <v>20</v>
      </c>
      <c r="C73" s="20">
        <v>2280</v>
      </c>
      <c r="D73" s="20">
        <v>21</v>
      </c>
      <c r="E73" s="31">
        <f t="shared" si="2"/>
        <v>1.748703045241446E-4</v>
      </c>
    </row>
    <row r="74" spans="1:5" ht="16.5" customHeight="1" x14ac:dyDescent="0.2">
      <c r="A74" s="23" t="s">
        <v>128</v>
      </c>
      <c r="B74" s="20">
        <v>20</v>
      </c>
      <c r="C74" s="20">
        <v>2220</v>
      </c>
      <c r="D74" s="20">
        <v>20</v>
      </c>
      <c r="E74" s="31">
        <f t="shared" si="2"/>
        <v>1.66543147165852E-4</v>
      </c>
    </row>
    <row r="75" spans="1:5" ht="16.5" customHeight="1" x14ac:dyDescent="0.2">
      <c r="A75" s="23" t="s">
        <v>79</v>
      </c>
      <c r="B75" s="20">
        <v>20</v>
      </c>
      <c r="C75" s="20">
        <v>2160</v>
      </c>
      <c r="D75" s="20">
        <v>19</v>
      </c>
      <c r="E75" s="31">
        <f t="shared" si="2"/>
        <v>1.5821598980755939E-4</v>
      </c>
    </row>
    <row r="76" spans="1:5" ht="16.5" customHeight="1" x14ac:dyDescent="0.2">
      <c r="A76" s="23" t="s">
        <v>129</v>
      </c>
      <c r="B76" s="20">
        <v>20</v>
      </c>
      <c r="C76" s="20">
        <v>2160</v>
      </c>
      <c r="D76" s="20">
        <v>19</v>
      </c>
      <c r="E76" s="31">
        <f t="shared" si="2"/>
        <v>1.5821598980755939E-4</v>
      </c>
    </row>
    <row r="77" spans="1:5" ht="16.5" customHeight="1" x14ac:dyDescent="0.2">
      <c r="A77" s="23" t="s">
        <v>80</v>
      </c>
      <c r="B77" s="20">
        <v>20</v>
      </c>
      <c r="C77" s="20">
        <v>2160</v>
      </c>
      <c r="D77" s="20">
        <v>19</v>
      </c>
      <c r="E77" s="31">
        <f t="shared" si="2"/>
        <v>1.5821598980755939E-4</v>
      </c>
    </row>
    <row r="78" spans="1:5" ht="16.5" customHeight="1" x14ac:dyDescent="0.2">
      <c r="A78" s="28" t="s">
        <v>14</v>
      </c>
      <c r="B78" s="27">
        <f>SUM(B12:B77)</f>
        <v>103636</v>
      </c>
      <c r="C78" s="27">
        <f>SUM(C12:C77)</f>
        <v>7707432</v>
      </c>
      <c r="D78" s="27">
        <f>SUM(D12:D77)</f>
        <v>120089</v>
      </c>
      <c r="E78" s="29">
        <f t="shared" si="2"/>
        <v>1</v>
      </c>
    </row>
  </sheetData>
  <phoneticPr fontId="0" type="noConversion"/>
  <pageMargins left="1.73" right="0.75" top="1" bottom="0.4" header="0" footer="0"/>
  <pageSetup paperSize="9" scale="6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F49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9" spans="1:6" ht="15" x14ac:dyDescent="0.25">
      <c r="A9" s="13" t="s">
        <v>19</v>
      </c>
      <c r="B9" s="5"/>
      <c r="C9" s="5"/>
      <c r="D9" s="5"/>
      <c r="F9" s="5"/>
    </row>
    <row r="10" spans="1:6" x14ac:dyDescent="0.2">
      <c r="A10" s="5"/>
      <c r="E10" s="16" t="str">
        <f>+Principal!C13</f>
        <v>Datos al 30/11/2023</v>
      </c>
      <c r="F10" s="5"/>
    </row>
    <row r="11" spans="1:6" ht="16.5" customHeight="1" x14ac:dyDescent="0.2">
      <c r="A11" s="18" t="s">
        <v>11</v>
      </c>
      <c r="B11" s="17" t="s">
        <v>1</v>
      </c>
      <c r="C11" s="17" t="s">
        <v>2</v>
      </c>
      <c r="D11" s="17" t="s">
        <v>3</v>
      </c>
      <c r="E11" s="17" t="s">
        <v>12</v>
      </c>
      <c r="F11" s="5"/>
    </row>
    <row r="12" spans="1:6" ht="16.5" customHeight="1" x14ac:dyDescent="0.2">
      <c r="A12" s="23" t="s">
        <v>43</v>
      </c>
      <c r="B12" s="20">
        <v>15999</v>
      </c>
      <c r="C12" s="20">
        <v>1194159</v>
      </c>
      <c r="D12" s="20">
        <v>18422</v>
      </c>
      <c r="E12" s="31">
        <f>+D12/$D$49</f>
        <v>0.16607168613875667</v>
      </c>
      <c r="F12" s="5"/>
    </row>
    <row r="13" spans="1:6" ht="16.5" customHeight="1" x14ac:dyDescent="0.2">
      <c r="A13" s="23" t="s">
        <v>44</v>
      </c>
      <c r="B13" s="20">
        <v>14427</v>
      </c>
      <c r="C13" s="20">
        <v>1051363</v>
      </c>
      <c r="D13" s="20">
        <v>15567</v>
      </c>
      <c r="E13" s="31">
        <f>+D13/$D$49</f>
        <v>0.14033427087840761</v>
      </c>
      <c r="F13" s="5"/>
    </row>
    <row r="14" spans="1:6" ht="16.5" customHeight="1" x14ac:dyDescent="0.2">
      <c r="A14" s="23" t="s">
        <v>45</v>
      </c>
      <c r="B14" s="20">
        <v>9037</v>
      </c>
      <c r="C14" s="20">
        <v>742325</v>
      </c>
      <c r="D14" s="20">
        <v>10133</v>
      </c>
      <c r="E14" s="31">
        <f>+D14/$D$49</f>
        <v>9.1347540747151304E-2</v>
      </c>
      <c r="F14" s="5"/>
    </row>
    <row r="15" spans="1:6" ht="16.5" customHeight="1" x14ac:dyDescent="0.2">
      <c r="A15" s="23" t="s">
        <v>52</v>
      </c>
      <c r="B15" s="20">
        <v>8830</v>
      </c>
      <c r="C15" s="20">
        <v>611490</v>
      </c>
      <c r="D15" s="20">
        <v>10013</v>
      </c>
      <c r="E15" s="31">
        <f>+D15/$D$49</f>
        <v>9.0265757969133137E-2</v>
      </c>
      <c r="F15" s="5"/>
    </row>
    <row r="16" spans="1:6" ht="16.5" customHeight="1" x14ac:dyDescent="0.2">
      <c r="A16" s="23" t="s">
        <v>49</v>
      </c>
      <c r="B16" s="20">
        <v>6364</v>
      </c>
      <c r="C16" s="20">
        <v>556738</v>
      </c>
      <c r="D16" s="20">
        <v>7439</v>
      </c>
      <c r="E16" s="31">
        <f t="shared" ref="E16:E27" si="0">+D16/$D$49</f>
        <v>6.7061517380643296E-2</v>
      </c>
      <c r="F16" s="5"/>
    </row>
    <row r="17" spans="1:6" ht="16.5" customHeight="1" x14ac:dyDescent="0.2">
      <c r="A17" s="23" t="s">
        <v>47</v>
      </c>
      <c r="B17" s="20">
        <v>5857</v>
      </c>
      <c r="C17" s="20">
        <v>461197</v>
      </c>
      <c r="D17" s="20">
        <v>6614</v>
      </c>
      <c r="E17" s="31">
        <f t="shared" si="0"/>
        <v>5.9624260781768357E-2</v>
      </c>
      <c r="F17" s="5"/>
    </row>
    <row r="18" spans="1:6" ht="16.5" customHeight="1" x14ac:dyDescent="0.2">
      <c r="A18" s="23" t="s">
        <v>46</v>
      </c>
      <c r="B18" s="20">
        <v>5319</v>
      </c>
      <c r="C18" s="20">
        <v>375831</v>
      </c>
      <c r="D18" s="20">
        <v>6143</v>
      </c>
      <c r="E18" s="31">
        <f t="shared" si="0"/>
        <v>5.5378263378047021E-2</v>
      </c>
      <c r="F18" s="5"/>
    </row>
    <row r="19" spans="1:6" ht="16.5" customHeight="1" x14ac:dyDescent="0.2">
      <c r="A19" s="23" t="s">
        <v>50</v>
      </c>
      <c r="B19" s="20">
        <v>4379</v>
      </c>
      <c r="C19" s="20">
        <v>294968</v>
      </c>
      <c r="D19" s="20">
        <v>5364</v>
      </c>
      <c r="E19" s="31">
        <f t="shared" si="0"/>
        <v>4.8355690177412376E-2</v>
      </c>
      <c r="F19" s="5"/>
    </row>
    <row r="20" spans="1:6" ht="16.5" customHeight="1" x14ac:dyDescent="0.2">
      <c r="A20" s="23" t="s">
        <v>48</v>
      </c>
      <c r="B20" s="20">
        <v>3904</v>
      </c>
      <c r="C20" s="20">
        <v>350897</v>
      </c>
      <c r="D20" s="20">
        <v>4928</v>
      </c>
      <c r="E20" s="31">
        <f t="shared" si="0"/>
        <v>4.4425212750613008E-2</v>
      </c>
      <c r="F20" s="5"/>
    </row>
    <row r="21" spans="1:6" ht="16.5" customHeight="1" x14ac:dyDescent="0.2">
      <c r="A21" s="23" t="s">
        <v>56</v>
      </c>
      <c r="B21" s="20">
        <v>2580</v>
      </c>
      <c r="C21" s="20">
        <v>181052</v>
      </c>
      <c r="D21" s="20">
        <v>3143</v>
      </c>
      <c r="E21" s="31">
        <f t="shared" si="0"/>
        <v>2.8333693927592673E-2</v>
      </c>
      <c r="F21" s="5"/>
    </row>
    <row r="22" spans="1:6" ht="16.5" customHeight="1" x14ac:dyDescent="0.2">
      <c r="A22" s="23" t="s">
        <v>57</v>
      </c>
      <c r="B22" s="20">
        <v>2629</v>
      </c>
      <c r="C22" s="20">
        <v>212045</v>
      </c>
      <c r="D22" s="20">
        <v>3048</v>
      </c>
      <c r="E22" s="31">
        <f t="shared" si="0"/>
        <v>2.7477282561661619E-2</v>
      </c>
      <c r="F22" s="5"/>
    </row>
    <row r="23" spans="1:6" ht="16.5" customHeight="1" x14ac:dyDescent="0.2">
      <c r="A23" s="23" t="s">
        <v>53</v>
      </c>
      <c r="B23" s="20">
        <v>2120</v>
      </c>
      <c r="C23" s="20">
        <v>159781</v>
      </c>
      <c r="D23" s="20">
        <v>2587</v>
      </c>
      <c r="E23" s="31">
        <f t="shared" si="0"/>
        <v>2.3321433722775134E-2</v>
      </c>
      <c r="F23" s="5"/>
    </row>
    <row r="24" spans="1:6" ht="16.5" customHeight="1" x14ac:dyDescent="0.2">
      <c r="A24" s="23" t="s">
        <v>55</v>
      </c>
      <c r="B24" s="20">
        <v>2079</v>
      </c>
      <c r="C24" s="20">
        <v>188985</v>
      </c>
      <c r="D24" s="20">
        <v>2496</v>
      </c>
      <c r="E24" s="31">
        <f t="shared" si="0"/>
        <v>2.2501081782778019E-2</v>
      </c>
      <c r="F24" s="5"/>
    </row>
    <row r="25" spans="1:6" ht="16.5" customHeight="1" x14ac:dyDescent="0.2">
      <c r="A25" s="23" t="s">
        <v>69</v>
      </c>
      <c r="B25" s="20">
        <v>1996</v>
      </c>
      <c r="C25" s="20">
        <v>144334</v>
      </c>
      <c r="D25" s="20">
        <v>2460</v>
      </c>
      <c r="E25" s="31">
        <f t="shared" si="0"/>
        <v>2.2176546949372565E-2</v>
      </c>
      <c r="F25" s="5"/>
    </row>
    <row r="26" spans="1:6" ht="16.5" customHeight="1" x14ac:dyDescent="0.2">
      <c r="A26" s="23" t="s">
        <v>58</v>
      </c>
      <c r="B26" s="20">
        <v>1775</v>
      </c>
      <c r="C26" s="20">
        <v>150521</v>
      </c>
      <c r="D26" s="20">
        <v>1992</v>
      </c>
      <c r="E26" s="31">
        <f t="shared" si="0"/>
        <v>1.7957594115101689E-2</v>
      </c>
      <c r="F26" s="5"/>
    </row>
    <row r="27" spans="1:6" ht="16.5" customHeight="1" x14ac:dyDescent="0.2">
      <c r="A27" s="23" t="s">
        <v>51</v>
      </c>
      <c r="B27" s="20">
        <v>1564</v>
      </c>
      <c r="C27" s="20">
        <v>114051</v>
      </c>
      <c r="D27" s="20">
        <v>1930</v>
      </c>
      <c r="E27" s="31">
        <f t="shared" si="0"/>
        <v>1.7398673013125632E-2</v>
      </c>
      <c r="F27" s="5"/>
    </row>
    <row r="28" spans="1:6" ht="16.5" customHeight="1" x14ac:dyDescent="0.2">
      <c r="A28" s="23" t="s">
        <v>54</v>
      </c>
      <c r="B28" s="20">
        <v>1428</v>
      </c>
      <c r="C28" s="20">
        <v>95302</v>
      </c>
      <c r="D28" s="20">
        <v>1744</v>
      </c>
      <c r="E28" s="31">
        <f t="shared" ref="E28:E49" si="1">+D28/$D$49</f>
        <v>1.5721909707197463E-2</v>
      </c>
      <c r="F28" s="5"/>
    </row>
    <row r="29" spans="1:6" ht="16.5" customHeight="1" x14ac:dyDescent="0.2">
      <c r="A29" s="23" t="s">
        <v>65</v>
      </c>
      <c r="B29" s="20">
        <v>1501</v>
      </c>
      <c r="C29" s="20">
        <v>103956</v>
      </c>
      <c r="D29" s="20">
        <v>1707</v>
      </c>
      <c r="E29" s="31">
        <f t="shared" si="1"/>
        <v>1.5388360017308525E-2</v>
      </c>
      <c r="F29" s="5"/>
    </row>
    <row r="30" spans="1:6" ht="16.5" customHeight="1" x14ac:dyDescent="0.2">
      <c r="A30" s="23" t="s">
        <v>59</v>
      </c>
      <c r="B30" s="20">
        <v>1095</v>
      </c>
      <c r="C30" s="20">
        <v>74176</v>
      </c>
      <c r="D30" s="20">
        <v>1310</v>
      </c>
      <c r="E30" s="31">
        <f t="shared" si="1"/>
        <v>1.1809461993365066E-2</v>
      </c>
      <c r="F30" s="5"/>
    </row>
    <row r="31" spans="1:6" ht="16.5" customHeight="1" x14ac:dyDescent="0.2">
      <c r="A31" s="23" t="s">
        <v>64</v>
      </c>
      <c r="B31" s="20">
        <v>503</v>
      </c>
      <c r="C31" s="20">
        <v>42728</v>
      </c>
      <c r="D31" s="20">
        <v>561</v>
      </c>
      <c r="E31" s="31">
        <f t="shared" si="1"/>
        <v>5.0573344872349634E-3</v>
      </c>
      <c r="F31" s="5"/>
    </row>
    <row r="32" spans="1:6" ht="16.5" customHeight="1" x14ac:dyDescent="0.2">
      <c r="A32" s="23" t="s">
        <v>61</v>
      </c>
      <c r="B32" s="20">
        <v>426</v>
      </c>
      <c r="C32" s="20">
        <v>25914</v>
      </c>
      <c r="D32" s="20">
        <v>531</v>
      </c>
      <c r="E32" s="31">
        <f t="shared" si="1"/>
        <v>4.7868887927304199E-3</v>
      </c>
      <c r="F32" s="5"/>
    </row>
    <row r="33" spans="1:6" ht="16.5" customHeight="1" x14ac:dyDescent="0.2">
      <c r="A33" s="23" t="s">
        <v>177</v>
      </c>
      <c r="B33" s="20">
        <v>410</v>
      </c>
      <c r="C33" s="20">
        <v>24430</v>
      </c>
      <c r="D33" s="20">
        <v>501</v>
      </c>
      <c r="E33" s="31">
        <f t="shared" si="1"/>
        <v>4.5164430982258764E-3</v>
      </c>
      <c r="F33" s="5"/>
    </row>
    <row r="34" spans="1:6" ht="16.5" customHeight="1" x14ac:dyDescent="0.2">
      <c r="A34" s="23" t="s">
        <v>60</v>
      </c>
      <c r="B34" s="20">
        <v>309</v>
      </c>
      <c r="C34" s="20">
        <v>30474</v>
      </c>
      <c r="D34" s="20">
        <v>409</v>
      </c>
      <c r="E34" s="31">
        <f t="shared" si="1"/>
        <v>3.6870763017452764E-3</v>
      </c>
      <c r="F34" s="5"/>
    </row>
    <row r="35" spans="1:6" ht="16.5" customHeight="1" x14ac:dyDescent="0.2">
      <c r="A35" s="23" t="s">
        <v>75</v>
      </c>
      <c r="B35" s="20">
        <v>272</v>
      </c>
      <c r="C35" s="20">
        <v>19270</v>
      </c>
      <c r="D35" s="20">
        <v>319</v>
      </c>
      <c r="E35" s="31">
        <f t="shared" si="1"/>
        <v>2.8757392182316458E-3</v>
      </c>
      <c r="F35" s="5"/>
    </row>
    <row r="36" spans="1:6" ht="16.5" customHeight="1" x14ac:dyDescent="0.2">
      <c r="A36" s="23" t="s">
        <v>63</v>
      </c>
      <c r="B36" s="20">
        <v>296</v>
      </c>
      <c r="C36" s="20">
        <v>21520</v>
      </c>
      <c r="D36" s="20">
        <v>312</v>
      </c>
      <c r="E36" s="31">
        <f t="shared" si="1"/>
        <v>2.8126352228472523E-3</v>
      </c>
      <c r="F36" s="5"/>
    </row>
    <row r="37" spans="1:6" ht="16.5" customHeight="1" x14ac:dyDescent="0.2">
      <c r="A37" s="23" t="s">
        <v>67</v>
      </c>
      <c r="B37" s="20">
        <v>200</v>
      </c>
      <c r="C37" s="20">
        <v>14400</v>
      </c>
      <c r="D37" s="20">
        <v>240</v>
      </c>
      <c r="E37" s="31">
        <f t="shared" si="1"/>
        <v>2.1635655560363477E-3</v>
      </c>
      <c r="F37" s="5"/>
    </row>
    <row r="38" spans="1:6" ht="16.5" customHeight="1" x14ac:dyDescent="0.2">
      <c r="A38" s="23" t="s">
        <v>62</v>
      </c>
      <c r="B38" s="20">
        <v>160</v>
      </c>
      <c r="C38" s="20">
        <v>14280</v>
      </c>
      <c r="D38" s="20">
        <v>214</v>
      </c>
      <c r="E38" s="31">
        <f t="shared" si="1"/>
        <v>1.9291792874657435E-3</v>
      </c>
      <c r="F38" s="5"/>
    </row>
    <row r="39" spans="1:6" ht="16.5" customHeight="1" x14ac:dyDescent="0.2">
      <c r="A39" s="23" t="s">
        <v>71</v>
      </c>
      <c r="B39" s="20">
        <v>162</v>
      </c>
      <c r="C39" s="20">
        <v>10368</v>
      </c>
      <c r="D39" s="20">
        <v>205</v>
      </c>
      <c r="E39" s="31">
        <f t="shared" si="1"/>
        <v>1.8480455791143806E-3</v>
      </c>
      <c r="F39" s="5"/>
    </row>
    <row r="40" spans="1:6" ht="16.5" customHeight="1" x14ac:dyDescent="0.2">
      <c r="A40" s="23" t="s">
        <v>72</v>
      </c>
      <c r="B40" s="20">
        <v>154</v>
      </c>
      <c r="C40" s="20">
        <v>10288</v>
      </c>
      <c r="D40" s="20">
        <v>173</v>
      </c>
      <c r="E40" s="31">
        <f t="shared" si="1"/>
        <v>1.5595701716428674E-3</v>
      </c>
      <c r="F40" s="5"/>
    </row>
    <row r="41" spans="1:6" ht="16.5" customHeight="1" x14ac:dyDescent="0.2">
      <c r="A41" s="23" t="s">
        <v>66</v>
      </c>
      <c r="B41" s="20">
        <v>121</v>
      </c>
      <c r="C41" s="20">
        <v>6776</v>
      </c>
      <c r="D41" s="20">
        <v>129</v>
      </c>
      <c r="E41" s="31">
        <f t="shared" si="1"/>
        <v>1.162916486369537E-3</v>
      </c>
      <c r="F41" s="5"/>
    </row>
    <row r="42" spans="1:6" ht="16.5" customHeight="1" x14ac:dyDescent="0.2">
      <c r="A42" s="23" t="s">
        <v>77</v>
      </c>
      <c r="B42" s="20">
        <v>80</v>
      </c>
      <c r="C42" s="20">
        <v>4780</v>
      </c>
      <c r="D42" s="20">
        <v>96</v>
      </c>
      <c r="E42" s="31">
        <f t="shared" si="1"/>
        <v>8.6542622241453913E-4</v>
      </c>
      <c r="F42" s="5"/>
    </row>
    <row r="43" spans="1:6" ht="16.5" customHeight="1" x14ac:dyDescent="0.2">
      <c r="A43" s="23" t="s">
        <v>126</v>
      </c>
      <c r="B43" s="20">
        <v>48</v>
      </c>
      <c r="C43" s="20">
        <v>2688</v>
      </c>
      <c r="D43" s="20">
        <v>55</v>
      </c>
      <c r="E43" s="31">
        <f t="shared" si="1"/>
        <v>4.9581710659166308E-4</v>
      </c>
      <c r="F43" s="5"/>
    </row>
    <row r="44" spans="1:6" ht="16.5" customHeight="1" x14ac:dyDescent="0.2">
      <c r="A44" s="23" t="s">
        <v>74</v>
      </c>
      <c r="B44" s="20">
        <v>44</v>
      </c>
      <c r="C44" s="20">
        <v>2640</v>
      </c>
      <c r="D44" s="20">
        <v>52</v>
      </c>
      <c r="E44" s="31">
        <f t="shared" si="1"/>
        <v>4.6877253714120869E-4</v>
      </c>
      <c r="F44" s="5"/>
    </row>
    <row r="45" spans="1:6" ht="16.5" customHeight="1" x14ac:dyDescent="0.2">
      <c r="A45" s="23" t="s">
        <v>123</v>
      </c>
      <c r="B45" s="20">
        <v>20</v>
      </c>
      <c r="C45" s="20">
        <v>2400</v>
      </c>
      <c r="D45" s="20">
        <v>24</v>
      </c>
      <c r="E45" s="31">
        <f t="shared" si="1"/>
        <v>2.1635655560363478E-4</v>
      </c>
      <c r="F45" s="5"/>
    </row>
    <row r="46" spans="1:6" ht="16.5" customHeight="1" x14ac:dyDescent="0.2">
      <c r="A46" s="23" t="s">
        <v>73</v>
      </c>
      <c r="B46" s="20">
        <v>21</v>
      </c>
      <c r="C46" s="20">
        <v>2352</v>
      </c>
      <c r="D46" s="20">
        <v>24</v>
      </c>
      <c r="E46" s="31">
        <f t="shared" si="1"/>
        <v>2.1635655560363478E-4</v>
      </c>
      <c r="F46" s="5"/>
    </row>
    <row r="47" spans="1:6" ht="16.5" customHeight="1" x14ac:dyDescent="0.2">
      <c r="A47" s="23" t="s">
        <v>174</v>
      </c>
      <c r="B47" s="20">
        <v>20</v>
      </c>
      <c r="C47" s="20">
        <v>1120</v>
      </c>
      <c r="D47" s="20">
        <v>23</v>
      </c>
      <c r="E47" s="31">
        <f t="shared" si="1"/>
        <v>2.0734169912015E-4</v>
      </c>
      <c r="F47" s="5"/>
    </row>
    <row r="48" spans="1:6" ht="16.5" customHeight="1" x14ac:dyDescent="0.2">
      <c r="A48" s="23" t="s">
        <v>171</v>
      </c>
      <c r="B48" s="20">
        <v>21</v>
      </c>
      <c r="C48" s="20">
        <v>1043</v>
      </c>
      <c r="D48" s="20">
        <v>20</v>
      </c>
      <c r="E48" s="31">
        <f t="shared" si="1"/>
        <v>1.8029712966969566E-4</v>
      </c>
      <c r="F48" s="5"/>
    </row>
    <row r="49" spans="1:5" ht="16.5" customHeight="1" x14ac:dyDescent="0.2">
      <c r="A49" s="28" t="s">
        <v>14</v>
      </c>
      <c r="B49" s="27">
        <f>SUM(B12:B48)</f>
        <v>96150</v>
      </c>
      <c r="C49" s="27">
        <f>SUM(C12:C48)</f>
        <v>7300642</v>
      </c>
      <c r="D49" s="27">
        <f>SUM(D12:D48)</f>
        <v>110928</v>
      </c>
      <c r="E49" s="29">
        <f t="shared" si="1"/>
        <v>1</v>
      </c>
    </row>
  </sheetData>
  <phoneticPr fontId="0" type="noConversion"/>
  <pageMargins left="1.82" right="0.75" top="1" bottom="0.4" header="0" footer="0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7"/>
  <sheetViews>
    <sheetView showGridLines="0" zoomScaleNormal="100" zoomScaleSheetLayoutView="100" workbookViewId="0">
      <selection activeCell="H1" sqref="H1"/>
    </sheetView>
  </sheetViews>
  <sheetFormatPr baseColWidth="10" defaultRowHeight="12.75" x14ac:dyDescent="0.2"/>
  <cols>
    <col min="1" max="1" width="11.140625" customWidth="1"/>
    <col min="2" max="2" width="9.85546875" customWidth="1"/>
    <col min="3" max="3" width="10.28515625" customWidth="1"/>
    <col min="4" max="4" width="10" customWidth="1"/>
  </cols>
  <sheetData>
    <row r="8" spans="1:8" x14ac:dyDescent="0.2">
      <c r="F8" s="8"/>
    </row>
    <row r="9" spans="1:8" ht="15" x14ac:dyDescent="0.25">
      <c r="A9" s="13" t="s">
        <v>20</v>
      </c>
      <c r="B9" s="5"/>
      <c r="C9" s="5"/>
      <c r="D9" s="5"/>
      <c r="F9" s="16" t="str">
        <f>+CONCATENATE(MID(Principal!C13,1,14)," de ambas temporadas")</f>
        <v>Datos al 30/11 de ambas temporadas</v>
      </c>
      <c r="G9" s="5"/>
    </row>
    <row r="11" spans="1:8" ht="16.5" customHeight="1" x14ac:dyDescent="0.2">
      <c r="A11" s="32" t="s">
        <v>22</v>
      </c>
      <c r="B11" s="33"/>
      <c r="C11" s="33"/>
      <c r="D11" s="34"/>
      <c r="E11" s="35" t="s">
        <v>21</v>
      </c>
      <c r="F11" s="36"/>
      <c r="G11" s="37"/>
      <c r="H11" s="38" t="s">
        <v>7</v>
      </c>
    </row>
    <row r="12" spans="1:8" ht="16.5" customHeight="1" x14ac:dyDescent="0.2">
      <c r="A12" s="39" t="s">
        <v>0</v>
      </c>
      <c r="B12" s="40" t="s">
        <v>1</v>
      </c>
      <c r="C12" s="40" t="s">
        <v>2</v>
      </c>
      <c r="D12" s="41" t="s">
        <v>3</v>
      </c>
      <c r="E12" s="42" t="s">
        <v>1</v>
      </c>
      <c r="F12" s="42" t="s">
        <v>2</v>
      </c>
      <c r="G12" s="43" t="s">
        <v>3</v>
      </c>
      <c r="H12" s="44" t="s">
        <v>6</v>
      </c>
    </row>
    <row r="13" spans="1:8" ht="16.5" customHeight="1" x14ac:dyDescent="0.2">
      <c r="A13" s="46" t="s">
        <v>130</v>
      </c>
      <c r="B13" s="47">
        <v>0</v>
      </c>
      <c r="C13" s="47">
        <v>0</v>
      </c>
      <c r="D13" s="47">
        <v>0</v>
      </c>
      <c r="E13" s="48">
        <v>3240</v>
      </c>
      <c r="F13" s="49">
        <v>41622</v>
      </c>
      <c r="G13" s="49">
        <v>4349</v>
      </c>
      <c r="H13" s="50" t="s">
        <v>83</v>
      </c>
    </row>
    <row r="14" spans="1:8" ht="16.5" customHeight="1" x14ac:dyDescent="0.2">
      <c r="A14" s="46" t="s">
        <v>23</v>
      </c>
      <c r="B14" s="47">
        <v>0</v>
      </c>
      <c r="C14" s="47">
        <v>0</v>
      </c>
      <c r="D14" s="47">
        <v>0</v>
      </c>
      <c r="E14" s="48">
        <v>40</v>
      </c>
      <c r="F14" s="49">
        <v>4800</v>
      </c>
      <c r="G14" s="49">
        <v>46</v>
      </c>
      <c r="H14" s="51" t="s">
        <v>83</v>
      </c>
    </row>
    <row r="15" spans="1:8" ht="16.5" customHeight="1" x14ac:dyDescent="0.2">
      <c r="A15" s="46" t="s">
        <v>24</v>
      </c>
      <c r="B15" s="47">
        <v>0</v>
      </c>
      <c r="C15" s="47">
        <v>0</v>
      </c>
      <c r="D15" s="47">
        <v>0</v>
      </c>
      <c r="E15" s="48">
        <v>8</v>
      </c>
      <c r="F15" s="49">
        <v>960</v>
      </c>
      <c r="G15" s="49">
        <v>10</v>
      </c>
      <c r="H15" s="51" t="s">
        <v>83</v>
      </c>
    </row>
    <row r="16" spans="1:8" ht="16.5" customHeight="1" x14ac:dyDescent="0.2">
      <c r="A16" s="46" t="s">
        <v>131</v>
      </c>
      <c r="B16" s="47">
        <v>0</v>
      </c>
      <c r="C16" s="47">
        <v>0</v>
      </c>
      <c r="D16" s="47">
        <v>0</v>
      </c>
      <c r="E16" s="48">
        <v>235</v>
      </c>
      <c r="F16" s="49">
        <v>28200</v>
      </c>
      <c r="G16" s="49">
        <v>282</v>
      </c>
      <c r="H16" s="51" t="s">
        <v>83</v>
      </c>
    </row>
    <row r="17" spans="1:8" ht="16.5" customHeight="1" x14ac:dyDescent="0.2">
      <c r="A17" s="46" t="s">
        <v>178</v>
      </c>
      <c r="B17" s="47">
        <v>0</v>
      </c>
      <c r="C17" s="47">
        <v>0</v>
      </c>
      <c r="D17" s="47">
        <v>0</v>
      </c>
      <c r="E17" s="48">
        <v>0</v>
      </c>
      <c r="F17" s="49">
        <v>1821</v>
      </c>
      <c r="G17" s="49">
        <v>25</v>
      </c>
      <c r="H17" s="51" t="s">
        <v>83</v>
      </c>
    </row>
    <row r="18" spans="1:8" ht="16.5" customHeight="1" x14ac:dyDescent="0.2">
      <c r="A18" s="46" t="s">
        <v>132</v>
      </c>
      <c r="B18" s="47">
        <v>0</v>
      </c>
      <c r="C18" s="47">
        <v>0</v>
      </c>
      <c r="D18" s="47">
        <v>0</v>
      </c>
      <c r="E18" s="48">
        <v>1906</v>
      </c>
      <c r="F18" s="49">
        <v>121220</v>
      </c>
      <c r="G18" s="49">
        <v>2311</v>
      </c>
      <c r="H18" s="51" t="s">
        <v>83</v>
      </c>
    </row>
    <row r="19" spans="1:8" ht="16.5" customHeight="1" x14ac:dyDescent="0.2">
      <c r="A19" s="46" t="s">
        <v>179</v>
      </c>
      <c r="B19" s="47">
        <v>0</v>
      </c>
      <c r="C19" s="47">
        <v>0</v>
      </c>
      <c r="D19" s="47">
        <v>0</v>
      </c>
      <c r="E19" s="48">
        <v>120</v>
      </c>
      <c r="F19" s="49">
        <v>13440</v>
      </c>
      <c r="G19" s="49">
        <v>148</v>
      </c>
      <c r="H19" s="51" t="s">
        <v>83</v>
      </c>
    </row>
    <row r="20" spans="1:8" ht="16.5" customHeight="1" x14ac:dyDescent="0.2">
      <c r="A20" s="46" t="s">
        <v>25</v>
      </c>
      <c r="B20" s="47">
        <v>15593</v>
      </c>
      <c r="C20" s="47">
        <v>903825</v>
      </c>
      <c r="D20" s="47">
        <v>16059</v>
      </c>
      <c r="E20" s="48">
        <v>13046</v>
      </c>
      <c r="F20" s="49">
        <v>710607</v>
      </c>
      <c r="G20" s="49">
        <v>13599</v>
      </c>
      <c r="H20" s="51">
        <f>+(G20-D20)/D20</f>
        <v>-0.15318512983373808</v>
      </c>
    </row>
    <row r="21" spans="1:8" ht="16.5" customHeight="1" x14ac:dyDescent="0.2">
      <c r="A21" s="46" t="s">
        <v>26</v>
      </c>
      <c r="B21" s="47">
        <v>0</v>
      </c>
      <c r="C21" s="47">
        <v>0</v>
      </c>
      <c r="D21" s="47">
        <v>0</v>
      </c>
      <c r="E21" s="48">
        <v>73</v>
      </c>
      <c r="F21" s="49">
        <v>8760</v>
      </c>
      <c r="G21" s="49">
        <v>88</v>
      </c>
      <c r="H21" s="51" t="s">
        <v>83</v>
      </c>
    </row>
    <row r="22" spans="1:8" ht="16.5" customHeight="1" x14ac:dyDescent="0.2">
      <c r="A22" s="46" t="s">
        <v>27</v>
      </c>
      <c r="B22" s="47">
        <v>0</v>
      </c>
      <c r="C22" s="47">
        <v>0</v>
      </c>
      <c r="D22" s="47">
        <v>0</v>
      </c>
      <c r="E22" s="48">
        <v>20</v>
      </c>
      <c r="F22" s="49">
        <v>2400</v>
      </c>
      <c r="G22" s="49">
        <v>24</v>
      </c>
      <c r="H22" s="51" t="s">
        <v>83</v>
      </c>
    </row>
    <row r="23" spans="1:8" ht="16.5" customHeight="1" x14ac:dyDescent="0.2">
      <c r="A23" s="46" t="s">
        <v>28</v>
      </c>
      <c r="B23" s="47">
        <v>0</v>
      </c>
      <c r="C23" s="47">
        <v>0</v>
      </c>
      <c r="D23" s="47">
        <v>0</v>
      </c>
      <c r="E23" s="48">
        <v>282</v>
      </c>
      <c r="F23" s="49">
        <v>35960</v>
      </c>
      <c r="G23" s="49">
        <v>333</v>
      </c>
      <c r="H23" s="51" t="s">
        <v>83</v>
      </c>
    </row>
    <row r="24" spans="1:8" ht="16.5" customHeight="1" x14ac:dyDescent="0.2">
      <c r="A24" s="46" t="s">
        <v>29</v>
      </c>
      <c r="B24" s="47">
        <v>61862</v>
      </c>
      <c r="C24" s="47">
        <v>5215975</v>
      </c>
      <c r="D24" s="47">
        <v>74747</v>
      </c>
      <c r="E24" s="48">
        <v>83104</v>
      </c>
      <c r="F24" s="49">
        <v>6590035</v>
      </c>
      <c r="G24" s="49">
        <v>97327</v>
      </c>
      <c r="H24" s="51">
        <f>+(G24-D24)/D24</f>
        <v>0.30208570243621818</v>
      </c>
    </row>
    <row r="25" spans="1:8" ht="16.5" customHeight="1" x14ac:dyDescent="0.2">
      <c r="A25" s="46" t="s">
        <v>180</v>
      </c>
      <c r="B25" s="47">
        <v>220</v>
      </c>
      <c r="C25" s="47">
        <v>880</v>
      </c>
      <c r="D25" s="47">
        <v>212</v>
      </c>
      <c r="E25" s="48">
        <v>220</v>
      </c>
      <c r="F25" s="49">
        <v>880</v>
      </c>
      <c r="G25" s="49">
        <v>212</v>
      </c>
      <c r="H25" s="51">
        <f>+(G25-D25)/D25</f>
        <v>0</v>
      </c>
    </row>
    <row r="26" spans="1:8" ht="16.5" customHeight="1" x14ac:dyDescent="0.2">
      <c r="A26" s="46" t="s">
        <v>30</v>
      </c>
      <c r="B26" s="47">
        <v>0</v>
      </c>
      <c r="C26" s="47">
        <v>0</v>
      </c>
      <c r="D26" s="47">
        <v>0</v>
      </c>
      <c r="E26" s="48">
        <v>1202</v>
      </c>
      <c r="F26" s="49">
        <v>132727</v>
      </c>
      <c r="G26" s="49">
        <v>1195</v>
      </c>
      <c r="H26" s="51" t="s">
        <v>83</v>
      </c>
    </row>
    <row r="27" spans="1:8" ht="16.5" customHeight="1" x14ac:dyDescent="0.2">
      <c r="A27" s="46" t="s">
        <v>152</v>
      </c>
      <c r="B27" s="47">
        <v>0</v>
      </c>
      <c r="C27" s="47">
        <v>0</v>
      </c>
      <c r="D27" s="47">
        <v>0</v>
      </c>
      <c r="E27" s="48">
        <v>140</v>
      </c>
      <c r="F27" s="49">
        <v>14000</v>
      </c>
      <c r="G27" s="49">
        <v>140</v>
      </c>
      <c r="H27" s="51" t="s">
        <v>83</v>
      </c>
    </row>
    <row r="28" spans="1:8" ht="16.5" customHeight="1" x14ac:dyDescent="0.2">
      <c r="A28" s="52" t="s">
        <v>4</v>
      </c>
      <c r="B28" s="53">
        <f t="shared" ref="B28:G28" si="0">SUM(B13:B27)</f>
        <v>77675</v>
      </c>
      <c r="C28" s="53">
        <f t="shared" si="0"/>
        <v>6120680</v>
      </c>
      <c r="D28" s="53">
        <f t="shared" si="0"/>
        <v>91018</v>
      </c>
      <c r="E28" s="54">
        <f t="shared" si="0"/>
        <v>103636</v>
      </c>
      <c r="F28" s="55">
        <f t="shared" si="0"/>
        <v>7707432</v>
      </c>
      <c r="G28" s="55">
        <f t="shared" si="0"/>
        <v>120089</v>
      </c>
      <c r="H28" s="56">
        <f>+(G28-D28)/D28</f>
        <v>0.31939836076380496</v>
      </c>
    </row>
    <row r="29" spans="1:8" ht="16.5" customHeight="1" x14ac:dyDescent="0.2">
      <c r="A29" s="2"/>
      <c r="B29" s="1"/>
      <c r="C29" s="1"/>
      <c r="D29" s="1"/>
      <c r="E29" s="3"/>
      <c r="F29" s="100" t="s">
        <v>16</v>
      </c>
      <c r="G29" s="100"/>
      <c r="H29" s="57">
        <f>+(E28-B28)/B28</f>
        <v>0.33422594142259415</v>
      </c>
    </row>
    <row r="30" spans="1:8" x14ac:dyDescent="0.2">
      <c r="A30" s="2"/>
      <c r="B30" s="1"/>
      <c r="C30" s="1"/>
      <c r="D30" s="1"/>
      <c r="E30" s="3"/>
      <c r="F30" s="3"/>
      <c r="G30" s="3"/>
      <c r="H30" s="3"/>
    </row>
    <row r="31" spans="1:8" ht="16.5" customHeight="1" x14ac:dyDescent="0.2">
      <c r="A31" s="32" t="s">
        <v>22</v>
      </c>
      <c r="B31" s="33"/>
      <c r="C31" s="33"/>
      <c r="D31" s="34"/>
      <c r="E31" s="35" t="s">
        <v>21</v>
      </c>
      <c r="F31" s="36"/>
      <c r="G31" s="37"/>
      <c r="H31" s="38" t="s">
        <v>7</v>
      </c>
    </row>
    <row r="32" spans="1:8" ht="16.5" customHeight="1" x14ac:dyDescent="0.2">
      <c r="A32" s="39" t="s">
        <v>5</v>
      </c>
      <c r="B32" s="40" t="s">
        <v>1</v>
      </c>
      <c r="C32" s="40" t="s">
        <v>2</v>
      </c>
      <c r="D32" s="41" t="s">
        <v>3</v>
      </c>
      <c r="E32" s="42" t="s">
        <v>1</v>
      </c>
      <c r="F32" s="42" t="s">
        <v>2</v>
      </c>
      <c r="G32" s="43" t="s">
        <v>3</v>
      </c>
      <c r="H32" s="44" t="s">
        <v>6</v>
      </c>
    </row>
    <row r="33" spans="1:8" ht="16.5" customHeight="1" x14ac:dyDescent="0.2">
      <c r="A33" s="46" t="s">
        <v>81</v>
      </c>
      <c r="B33" s="47">
        <v>2131</v>
      </c>
      <c r="C33" s="47">
        <v>215019</v>
      </c>
      <c r="D33" s="47">
        <v>2128</v>
      </c>
      <c r="E33" s="48">
        <v>817</v>
      </c>
      <c r="F33" s="49">
        <v>76642</v>
      </c>
      <c r="G33" s="49">
        <v>837</v>
      </c>
      <c r="H33" s="51">
        <f t="shared" ref="H33:H65" si="1">+(G33-D33)/D33</f>
        <v>-0.60667293233082709</v>
      </c>
    </row>
    <row r="34" spans="1:8" ht="16.5" customHeight="1" x14ac:dyDescent="0.2">
      <c r="A34" s="46" t="s">
        <v>82</v>
      </c>
      <c r="B34" s="47">
        <v>126</v>
      </c>
      <c r="C34" s="47">
        <v>11759</v>
      </c>
      <c r="D34" s="47">
        <v>141</v>
      </c>
      <c r="E34" s="48">
        <v>105</v>
      </c>
      <c r="F34" s="49">
        <v>5880</v>
      </c>
      <c r="G34" s="49">
        <v>115</v>
      </c>
      <c r="H34" s="51">
        <f t="shared" si="1"/>
        <v>-0.18439716312056736</v>
      </c>
    </row>
    <row r="35" spans="1:8" ht="16.5" customHeight="1" x14ac:dyDescent="0.2">
      <c r="A35" s="46" t="s">
        <v>136</v>
      </c>
      <c r="B35" s="47">
        <v>416</v>
      </c>
      <c r="C35" s="47">
        <v>24961</v>
      </c>
      <c r="D35" s="47">
        <v>443</v>
      </c>
      <c r="E35" s="48">
        <v>168</v>
      </c>
      <c r="F35" s="49">
        <v>9408</v>
      </c>
      <c r="G35" s="49">
        <v>182</v>
      </c>
      <c r="H35" s="51">
        <f t="shared" si="1"/>
        <v>-0.58916478555304741</v>
      </c>
    </row>
    <row r="36" spans="1:8" ht="16.5" customHeight="1" x14ac:dyDescent="0.2">
      <c r="A36" s="46" t="s">
        <v>133</v>
      </c>
      <c r="B36" s="47">
        <v>2509</v>
      </c>
      <c r="C36" s="47">
        <v>164792</v>
      </c>
      <c r="D36" s="47">
        <v>3180</v>
      </c>
      <c r="E36" s="48">
        <v>1292</v>
      </c>
      <c r="F36" s="49">
        <v>83328</v>
      </c>
      <c r="G36" s="49">
        <v>1627</v>
      </c>
      <c r="H36" s="51">
        <f t="shared" si="1"/>
        <v>-0.48836477987421384</v>
      </c>
    </row>
    <row r="37" spans="1:8" ht="16.5" customHeight="1" x14ac:dyDescent="0.2">
      <c r="A37" s="46" t="s">
        <v>84</v>
      </c>
      <c r="B37" s="47">
        <v>3319</v>
      </c>
      <c r="C37" s="47">
        <v>140648</v>
      </c>
      <c r="D37" s="47">
        <v>3850</v>
      </c>
      <c r="E37" s="48">
        <v>4422</v>
      </c>
      <c r="F37" s="49">
        <v>198146</v>
      </c>
      <c r="G37" s="49">
        <v>5243</v>
      </c>
      <c r="H37" s="51">
        <f t="shared" si="1"/>
        <v>0.36181818181818182</v>
      </c>
    </row>
    <row r="38" spans="1:8" ht="16.5" customHeight="1" x14ac:dyDescent="0.2">
      <c r="A38" s="46" t="s">
        <v>134</v>
      </c>
      <c r="B38" s="47">
        <v>0</v>
      </c>
      <c r="C38" s="47">
        <v>0</v>
      </c>
      <c r="D38" s="47">
        <v>0</v>
      </c>
      <c r="E38" s="48">
        <v>42</v>
      </c>
      <c r="F38" s="49">
        <v>4354</v>
      </c>
      <c r="G38" s="49">
        <v>50</v>
      </c>
      <c r="H38" s="51" t="s">
        <v>83</v>
      </c>
    </row>
    <row r="39" spans="1:8" ht="16.5" customHeight="1" x14ac:dyDescent="0.2">
      <c r="A39" s="46" t="s">
        <v>135</v>
      </c>
      <c r="B39" s="47">
        <v>61</v>
      </c>
      <c r="C39" s="47">
        <v>4376</v>
      </c>
      <c r="D39" s="47">
        <v>74</v>
      </c>
      <c r="E39" s="48">
        <v>40</v>
      </c>
      <c r="F39" s="49">
        <v>3200</v>
      </c>
      <c r="G39" s="49">
        <v>51</v>
      </c>
      <c r="H39" s="51">
        <f t="shared" si="1"/>
        <v>-0.3108108108108108</v>
      </c>
    </row>
    <row r="40" spans="1:8" ht="16.5" customHeight="1" x14ac:dyDescent="0.2">
      <c r="A40" s="46" t="s">
        <v>85</v>
      </c>
      <c r="B40" s="47">
        <v>1695</v>
      </c>
      <c r="C40" s="47">
        <v>178899</v>
      </c>
      <c r="D40" s="47">
        <v>1911</v>
      </c>
      <c r="E40" s="48">
        <v>1106</v>
      </c>
      <c r="F40" s="49">
        <v>117373</v>
      </c>
      <c r="G40" s="49">
        <v>1238</v>
      </c>
      <c r="H40" s="51">
        <f t="shared" si="1"/>
        <v>-0.35217163788592359</v>
      </c>
    </row>
    <row r="41" spans="1:8" ht="16.5" customHeight="1" x14ac:dyDescent="0.2">
      <c r="A41" s="46" t="s">
        <v>86</v>
      </c>
      <c r="B41" s="47">
        <v>1268</v>
      </c>
      <c r="C41" s="47">
        <v>108248</v>
      </c>
      <c r="D41" s="47">
        <v>1430</v>
      </c>
      <c r="E41" s="48">
        <v>1183</v>
      </c>
      <c r="F41" s="49">
        <v>95876</v>
      </c>
      <c r="G41" s="49">
        <v>1352</v>
      </c>
      <c r="H41" s="51">
        <f t="shared" si="1"/>
        <v>-5.4545454545454543E-2</v>
      </c>
    </row>
    <row r="42" spans="1:8" ht="16.5" customHeight="1" x14ac:dyDescent="0.2">
      <c r="A42" s="46" t="s">
        <v>87</v>
      </c>
      <c r="B42" s="47">
        <v>42</v>
      </c>
      <c r="C42" s="47">
        <v>2058</v>
      </c>
      <c r="D42" s="47">
        <v>42</v>
      </c>
      <c r="E42" s="48">
        <v>0</v>
      </c>
      <c r="F42" s="49">
        <v>0</v>
      </c>
      <c r="G42" s="49">
        <v>0</v>
      </c>
      <c r="H42" s="51">
        <f t="shared" si="1"/>
        <v>-1</v>
      </c>
    </row>
    <row r="43" spans="1:8" ht="16.5" customHeight="1" x14ac:dyDescent="0.2">
      <c r="A43" s="46" t="s">
        <v>88</v>
      </c>
      <c r="B43" s="47">
        <v>1586</v>
      </c>
      <c r="C43" s="47">
        <v>127285</v>
      </c>
      <c r="D43" s="47">
        <v>1879</v>
      </c>
      <c r="E43" s="48">
        <v>313</v>
      </c>
      <c r="F43" s="49">
        <v>22246</v>
      </c>
      <c r="G43" s="49">
        <v>360</v>
      </c>
      <c r="H43" s="51">
        <f t="shared" si="1"/>
        <v>-0.80840872804683339</v>
      </c>
    </row>
    <row r="44" spans="1:8" ht="16.5" customHeight="1" x14ac:dyDescent="0.2">
      <c r="A44" s="46" t="s">
        <v>89</v>
      </c>
      <c r="B44" s="47">
        <v>622</v>
      </c>
      <c r="C44" s="47">
        <v>63432</v>
      </c>
      <c r="D44" s="47">
        <v>720</v>
      </c>
      <c r="E44" s="48">
        <v>418</v>
      </c>
      <c r="F44" s="49">
        <v>43184</v>
      </c>
      <c r="G44" s="49">
        <v>479</v>
      </c>
      <c r="H44" s="51">
        <f t="shared" si="1"/>
        <v>-0.3347222222222222</v>
      </c>
    </row>
    <row r="45" spans="1:8" ht="16.5" customHeight="1" x14ac:dyDescent="0.2">
      <c r="A45" s="46" t="s">
        <v>90</v>
      </c>
      <c r="B45" s="47">
        <v>15918</v>
      </c>
      <c r="C45" s="47">
        <v>1274713</v>
      </c>
      <c r="D45" s="47">
        <v>17708</v>
      </c>
      <c r="E45" s="48">
        <v>13367</v>
      </c>
      <c r="F45" s="49">
        <v>910031</v>
      </c>
      <c r="G45" s="49">
        <v>15707</v>
      </c>
      <c r="H45" s="51">
        <f t="shared" si="1"/>
        <v>-0.11299977411339508</v>
      </c>
    </row>
    <row r="46" spans="1:8" ht="16.5" customHeight="1" x14ac:dyDescent="0.2">
      <c r="A46" s="46" t="s">
        <v>91</v>
      </c>
      <c r="B46" s="47">
        <v>1068</v>
      </c>
      <c r="C46" s="47">
        <v>82296</v>
      </c>
      <c r="D46" s="47">
        <v>1148</v>
      </c>
      <c r="E46" s="48">
        <v>603</v>
      </c>
      <c r="F46" s="49">
        <v>38437</v>
      </c>
      <c r="G46" s="49">
        <v>621</v>
      </c>
      <c r="H46" s="51">
        <f t="shared" si="1"/>
        <v>-0.45905923344947736</v>
      </c>
    </row>
    <row r="47" spans="1:8" ht="16.5" customHeight="1" x14ac:dyDescent="0.2">
      <c r="A47" s="46" t="s">
        <v>92</v>
      </c>
      <c r="B47" s="47">
        <v>3693</v>
      </c>
      <c r="C47" s="47">
        <v>234835</v>
      </c>
      <c r="D47" s="47">
        <v>3974</v>
      </c>
      <c r="E47" s="48">
        <v>3521</v>
      </c>
      <c r="F47" s="49">
        <v>206850</v>
      </c>
      <c r="G47" s="49">
        <v>3929</v>
      </c>
      <c r="H47" s="51">
        <f t="shared" si="1"/>
        <v>-1.132360342224459E-2</v>
      </c>
    </row>
    <row r="48" spans="1:8" ht="16.5" customHeight="1" x14ac:dyDescent="0.2">
      <c r="A48" s="46" t="s">
        <v>93</v>
      </c>
      <c r="B48" s="47">
        <v>101</v>
      </c>
      <c r="C48" s="47">
        <v>6906</v>
      </c>
      <c r="D48" s="47">
        <v>102</v>
      </c>
      <c r="E48" s="48">
        <v>223</v>
      </c>
      <c r="F48" s="49">
        <v>10300</v>
      </c>
      <c r="G48" s="49">
        <v>268</v>
      </c>
      <c r="H48" s="51">
        <f t="shared" si="1"/>
        <v>1.6274509803921569</v>
      </c>
    </row>
    <row r="49" spans="1:8" ht="16.5" customHeight="1" x14ac:dyDescent="0.2">
      <c r="A49" s="46" t="s">
        <v>94</v>
      </c>
      <c r="B49" s="47">
        <v>2676</v>
      </c>
      <c r="C49" s="47">
        <v>177561</v>
      </c>
      <c r="D49" s="47">
        <v>3201</v>
      </c>
      <c r="E49" s="48">
        <v>2260</v>
      </c>
      <c r="F49" s="49">
        <v>150458</v>
      </c>
      <c r="G49" s="49">
        <v>2751</v>
      </c>
      <c r="H49" s="51">
        <f t="shared" si="1"/>
        <v>-0.14058106841611998</v>
      </c>
    </row>
    <row r="50" spans="1:8" ht="16.5" customHeight="1" x14ac:dyDescent="0.2">
      <c r="A50" s="46" t="s">
        <v>95</v>
      </c>
      <c r="B50" s="47">
        <v>11669</v>
      </c>
      <c r="C50" s="47">
        <v>1099411</v>
      </c>
      <c r="D50" s="47">
        <v>14210</v>
      </c>
      <c r="E50" s="48">
        <v>10387</v>
      </c>
      <c r="F50" s="49">
        <v>887212</v>
      </c>
      <c r="G50" s="49">
        <v>13133</v>
      </c>
      <c r="H50" s="51">
        <f t="shared" si="1"/>
        <v>-7.5791695988740318E-2</v>
      </c>
    </row>
    <row r="51" spans="1:8" ht="16.5" customHeight="1" x14ac:dyDescent="0.2">
      <c r="A51" s="46" t="s">
        <v>181</v>
      </c>
      <c r="B51" s="47">
        <v>20</v>
      </c>
      <c r="C51" s="47">
        <v>2240</v>
      </c>
      <c r="D51" s="47">
        <v>23</v>
      </c>
      <c r="E51" s="48">
        <v>0</v>
      </c>
      <c r="F51" s="49">
        <v>0</v>
      </c>
      <c r="G51" s="49">
        <v>0</v>
      </c>
      <c r="H51" s="51">
        <f t="shared" si="1"/>
        <v>-1</v>
      </c>
    </row>
    <row r="52" spans="1:8" ht="16.5" customHeight="1" x14ac:dyDescent="0.2">
      <c r="A52" s="46" t="s">
        <v>96</v>
      </c>
      <c r="B52" s="47">
        <v>523</v>
      </c>
      <c r="C52" s="47">
        <v>38281</v>
      </c>
      <c r="D52" s="47">
        <v>567</v>
      </c>
      <c r="E52" s="48">
        <v>146</v>
      </c>
      <c r="F52" s="49">
        <v>15630</v>
      </c>
      <c r="G52" s="49">
        <v>168</v>
      </c>
      <c r="H52" s="51">
        <f t="shared" si="1"/>
        <v>-0.70370370370370372</v>
      </c>
    </row>
    <row r="53" spans="1:8" ht="16.5" customHeight="1" x14ac:dyDescent="0.2">
      <c r="A53" s="46" t="s">
        <v>97</v>
      </c>
      <c r="B53" s="47">
        <v>122</v>
      </c>
      <c r="C53" s="47">
        <v>12316</v>
      </c>
      <c r="D53" s="47">
        <v>137</v>
      </c>
      <c r="E53" s="48">
        <v>203</v>
      </c>
      <c r="F53" s="49">
        <v>20466</v>
      </c>
      <c r="G53" s="49">
        <v>247</v>
      </c>
      <c r="H53" s="51">
        <f t="shared" si="1"/>
        <v>0.8029197080291971</v>
      </c>
    </row>
    <row r="54" spans="1:8" ht="16.5" customHeight="1" x14ac:dyDescent="0.2">
      <c r="A54" s="46" t="s">
        <v>105</v>
      </c>
      <c r="B54" s="47">
        <v>21</v>
      </c>
      <c r="C54" s="47">
        <v>2352</v>
      </c>
      <c r="D54" s="47">
        <v>24</v>
      </c>
      <c r="E54" s="48">
        <v>273</v>
      </c>
      <c r="F54" s="49">
        <v>30316</v>
      </c>
      <c r="G54" s="49">
        <v>315</v>
      </c>
      <c r="H54" s="51">
        <f t="shared" si="1"/>
        <v>12.125</v>
      </c>
    </row>
    <row r="55" spans="1:8" ht="16.5" customHeight="1" x14ac:dyDescent="0.2">
      <c r="A55" s="46" t="s">
        <v>182</v>
      </c>
      <c r="B55" s="47">
        <v>0</v>
      </c>
      <c r="C55" s="47">
        <v>0</v>
      </c>
      <c r="D55" s="47">
        <v>0</v>
      </c>
      <c r="E55" s="48">
        <v>189</v>
      </c>
      <c r="F55" s="49">
        <v>11340</v>
      </c>
      <c r="G55" s="49">
        <v>232</v>
      </c>
      <c r="H55" s="51" t="s">
        <v>83</v>
      </c>
    </row>
    <row r="56" spans="1:8" ht="16.5" customHeight="1" x14ac:dyDescent="0.2">
      <c r="A56" s="46" t="s">
        <v>98</v>
      </c>
      <c r="B56" s="47">
        <v>1659</v>
      </c>
      <c r="C56" s="47">
        <v>92932</v>
      </c>
      <c r="D56" s="47">
        <v>1765</v>
      </c>
      <c r="E56" s="48">
        <v>818</v>
      </c>
      <c r="F56" s="49">
        <v>44721</v>
      </c>
      <c r="G56" s="49">
        <v>876</v>
      </c>
      <c r="H56" s="51">
        <f t="shared" si="1"/>
        <v>-0.50368271954674226</v>
      </c>
    </row>
    <row r="57" spans="1:8" ht="16.5" customHeight="1" x14ac:dyDescent="0.2">
      <c r="A57" s="46" t="s">
        <v>99</v>
      </c>
      <c r="B57" s="47">
        <v>40</v>
      </c>
      <c r="C57" s="47">
        <v>4480</v>
      </c>
      <c r="D57" s="47">
        <v>49</v>
      </c>
      <c r="E57" s="48">
        <v>0</v>
      </c>
      <c r="F57" s="49">
        <v>0</v>
      </c>
      <c r="G57" s="49">
        <v>0</v>
      </c>
      <c r="H57" s="51">
        <f t="shared" si="1"/>
        <v>-1</v>
      </c>
    </row>
    <row r="58" spans="1:8" ht="16.5" customHeight="1" x14ac:dyDescent="0.2">
      <c r="A58" s="46" t="s">
        <v>100</v>
      </c>
      <c r="B58" s="47">
        <v>40</v>
      </c>
      <c r="C58" s="47">
        <v>4400</v>
      </c>
      <c r="D58" s="47">
        <v>33</v>
      </c>
      <c r="E58" s="48">
        <v>535</v>
      </c>
      <c r="F58" s="49">
        <v>49137</v>
      </c>
      <c r="G58" s="49">
        <v>581</v>
      </c>
      <c r="H58" s="51">
        <f t="shared" si="1"/>
        <v>16.606060606060606</v>
      </c>
    </row>
    <row r="59" spans="1:8" ht="16.5" customHeight="1" x14ac:dyDescent="0.2">
      <c r="A59" s="46" t="s">
        <v>101</v>
      </c>
      <c r="B59" s="47">
        <v>40</v>
      </c>
      <c r="C59" s="47">
        <v>4480</v>
      </c>
      <c r="D59" s="47">
        <v>49</v>
      </c>
      <c r="E59" s="48">
        <v>81</v>
      </c>
      <c r="F59" s="49">
        <v>8925</v>
      </c>
      <c r="G59" s="49">
        <v>97</v>
      </c>
      <c r="H59" s="51">
        <f t="shared" si="1"/>
        <v>0.97959183673469385</v>
      </c>
    </row>
    <row r="60" spans="1:8" ht="16.5" customHeight="1" x14ac:dyDescent="0.2">
      <c r="A60" s="46" t="s">
        <v>153</v>
      </c>
      <c r="B60" s="47">
        <v>0</v>
      </c>
      <c r="C60" s="47">
        <v>0</v>
      </c>
      <c r="D60" s="47">
        <v>0</v>
      </c>
      <c r="E60" s="48">
        <v>41</v>
      </c>
      <c r="F60" s="49">
        <v>2763</v>
      </c>
      <c r="G60" s="49">
        <v>55</v>
      </c>
      <c r="H60" s="51" t="s">
        <v>83</v>
      </c>
    </row>
    <row r="61" spans="1:8" ht="16.5" customHeight="1" x14ac:dyDescent="0.2">
      <c r="A61" s="46" t="s">
        <v>102</v>
      </c>
      <c r="B61" s="47">
        <v>8836</v>
      </c>
      <c r="C61" s="47">
        <v>727690</v>
      </c>
      <c r="D61" s="47">
        <v>11371</v>
      </c>
      <c r="E61" s="48">
        <v>40819</v>
      </c>
      <c r="F61" s="49">
        <v>3246466</v>
      </c>
      <c r="G61" s="49">
        <v>45184</v>
      </c>
      <c r="H61" s="51">
        <f t="shared" si="1"/>
        <v>2.9736170961217132</v>
      </c>
    </row>
    <row r="62" spans="1:8" ht="16.5" customHeight="1" x14ac:dyDescent="0.2">
      <c r="A62" s="46" t="s">
        <v>154</v>
      </c>
      <c r="B62" s="47">
        <v>42</v>
      </c>
      <c r="C62" s="47">
        <v>2541</v>
      </c>
      <c r="D62" s="47">
        <v>46</v>
      </c>
      <c r="E62" s="48">
        <v>42</v>
      </c>
      <c r="F62" s="49">
        <v>3381</v>
      </c>
      <c r="G62" s="49">
        <v>45</v>
      </c>
      <c r="H62" s="51">
        <f t="shared" si="1"/>
        <v>-2.1739130434782608E-2</v>
      </c>
    </row>
    <row r="63" spans="1:8" ht="16.5" customHeight="1" x14ac:dyDescent="0.2">
      <c r="A63" s="46" t="s">
        <v>103</v>
      </c>
      <c r="B63" s="47">
        <v>401</v>
      </c>
      <c r="C63" s="47">
        <v>35476</v>
      </c>
      <c r="D63" s="47">
        <v>363</v>
      </c>
      <c r="E63" s="48">
        <v>305</v>
      </c>
      <c r="F63" s="49">
        <v>25309</v>
      </c>
      <c r="G63" s="49">
        <v>287</v>
      </c>
      <c r="H63" s="51">
        <f t="shared" si="1"/>
        <v>-0.20936639118457301</v>
      </c>
    </row>
    <row r="64" spans="1:8" ht="16.5" customHeight="1" x14ac:dyDescent="0.2">
      <c r="A64" s="46" t="s">
        <v>137</v>
      </c>
      <c r="B64" s="47">
        <v>450</v>
      </c>
      <c r="C64" s="47">
        <v>40588</v>
      </c>
      <c r="D64" s="47">
        <v>565</v>
      </c>
      <c r="E64" s="48">
        <v>0</v>
      </c>
      <c r="F64" s="49">
        <v>0</v>
      </c>
      <c r="G64" s="49">
        <v>0</v>
      </c>
      <c r="H64" s="51">
        <f t="shared" si="1"/>
        <v>-1</v>
      </c>
    </row>
    <row r="65" spans="1:8" ht="16.5" customHeight="1" x14ac:dyDescent="0.2">
      <c r="A65" s="46" t="s">
        <v>104</v>
      </c>
      <c r="B65" s="47">
        <v>16581</v>
      </c>
      <c r="C65" s="47">
        <v>1235705</v>
      </c>
      <c r="D65" s="47">
        <v>19885</v>
      </c>
      <c r="E65" s="48">
        <v>19917</v>
      </c>
      <c r="F65" s="49">
        <v>1386053</v>
      </c>
      <c r="G65" s="49">
        <v>24059</v>
      </c>
      <c r="H65" s="51">
        <f t="shared" si="1"/>
        <v>0.20990696504903195</v>
      </c>
    </row>
    <row r="66" spans="1:8" ht="16.5" customHeight="1" x14ac:dyDescent="0.2">
      <c r="A66" s="52" t="s">
        <v>4</v>
      </c>
      <c r="B66" s="53">
        <f t="shared" ref="B66:G66" si="2">SUM(B33:B65)</f>
        <v>77675</v>
      </c>
      <c r="C66" s="53">
        <f t="shared" si="2"/>
        <v>6120680</v>
      </c>
      <c r="D66" s="53">
        <f t="shared" si="2"/>
        <v>91018</v>
      </c>
      <c r="E66" s="54">
        <f t="shared" si="2"/>
        <v>103636</v>
      </c>
      <c r="F66" s="55">
        <f t="shared" si="2"/>
        <v>7707432</v>
      </c>
      <c r="G66" s="55">
        <f t="shared" si="2"/>
        <v>120089</v>
      </c>
      <c r="H66" s="56">
        <f>+(G66-D66)/D66</f>
        <v>0.31939836076380496</v>
      </c>
    </row>
    <row r="67" spans="1:8" ht="16.5" customHeight="1" x14ac:dyDescent="0.2">
      <c r="A67" s="2"/>
      <c r="B67" s="1"/>
      <c r="C67" s="1"/>
      <c r="D67" s="1"/>
      <c r="E67" s="3"/>
      <c r="F67" s="100" t="s">
        <v>16</v>
      </c>
      <c r="G67" s="100"/>
      <c r="H67" s="57">
        <f>+(E66-B66)/B66</f>
        <v>0.33422594142259415</v>
      </c>
    </row>
  </sheetData>
  <mergeCells count="2">
    <mergeCell ref="F29:G29"/>
    <mergeCell ref="F67:G67"/>
  </mergeCells>
  <phoneticPr fontId="0" type="noConversion"/>
  <pageMargins left="0.91" right="0.36" top="0.78" bottom="0.31" header="0" footer="0"/>
  <pageSetup paperSize="9" scale="8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9:I88"/>
  <sheetViews>
    <sheetView showGridLines="0" zoomScaleNormal="100" zoomScaleSheetLayoutView="100" workbookViewId="0">
      <selection activeCell="I1" sqref="I1"/>
    </sheetView>
  </sheetViews>
  <sheetFormatPr baseColWidth="10" defaultRowHeight="12.75" x14ac:dyDescent="0.2"/>
  <cols>
    <col min="1" max="1" width="14.42578125" customWidth="1"/>
    <col min="2" max="2" width="9" customWidth="1"/>
    <col min="3" max="3" width="8.28515625" customWidth="1"/>
    <col min="4" max="4" width="10.5703125" customWidth="1"/>
    <col min="5" max="5" width="8" customWidth="1"/>
    <col min="6" max="6" width="8.42578125" customWidth="1"/>
    <col min="7" max="7" width="10.85546875" customWidth="1"/>
    <col min="8" max="8" width="10.28515625" bestFit="1" customWidth="1"/>
    <col min="9" max="9" width="10" bestFit="1" customWidth="1"/>
  </cols>
  <sheetData>
    <row r="9" spans="1:9" ht="15" x14ac:dyDescent="0.25">
      <c r="A9" s="13" t="s">
        <v>20</v>
      </c>
      <c r="B9" s="5"/>
      <c r="C9" s="5"/>
      <c r="D9" s="5"/>
      <c r="E9" s="5"/>
      <c r="F9" s="16" t="str">
        <f>+CONCATENATE(MID(Principal!C13,1,14)," de ambas temporadas")</f>
        <v>Datos al 30/11 de ambas temporadas</v>
      </c>
    </row>
    <row r="10" spans="1:9" x14ac:dyDescent="0.2">
      <c r="G10" s="5"/>
      <c r="H10" s="5"/>
    </row>
    <row r="11" spans="1:9" ht="16.5" customHeight="1" x14ac:dyDescent="0.2">
      <c r="A11" s="58" t="s">
        <v>22</v>
      </c>
      <c r="B11" s="59"/>
      <c r="C11" s="59"/>
      <c r="D11" s="59"/>
      <c r="E11" s="60"/>
      <c r="F11" s="61" t="s">
        <v>21</v>
      </c>
      <c r="G11" s="62"/>
      <c r="H11" s="62"/>
      <c r="I11" s="38" t="s">
        <v>7</v>
      </c>
    </row>
    <row r="12" spans="1:9" ht="16.5" customHeight="1" x14ac:dyDescent="0.2">
      <c r="A12" s="63" t="s">
        <v>5</v>
      </c>
      <c r="B12" s="64" t="s">
        <v>0</v>
      </c>
      <c r="C12" s="65" t="s">
        <v>1</v>
      </c>
      <c r="D12" s="65" t="s">
        <v>2</v>
      </c>
      <c r="E12" s="66" t="s">
        <v>3</v>
      </c>
      <c r="F12" s="67" t="s">
        <v>1</v>
      </c>
      <c r="G12" s="67" t="s">
        <v>2</v>
      </c>
      <c r="H12" s="67" t="s">
        <v>3</v>
      </c>
      <c r="I12" s="44" t="s">
        <v>6</v>
      </c>
    </row>
    <row r="13" spans="1:9" ht="16.5" customHeight="1" x14ac:dyDescent="0.2">
      <c r="A13" s="68" t="s">
        <v>81</v>
      </c>
      <c r="B13" s="69" t="s">
        <v>25</v>
      </c>
      <c r="C13" s="70">
        <v>313</v>
      </c>
      <c r="D13" s="70">
        <v>19688</v>
      </c>
      <c r="E13" s="70">
        <v>323</v>
      </c>
      <c r="F13" s="71">
        <v>336</v>
      </c>
      <c r="G13" s="72">
        <v>18816</v>
      </c>
      <c r="H13" s="73">
        <v>358</v>
      </c>
      <c r="I13" s="74">
        <f t="shared" ref="I13:I83" si="0">+(H13-E13)/E13</f>
        <v>0.10835913312693499</v>
      </c>
    </row>
    <row r="14" spans="1:9" ht="16.5" customHeight="1" x14ac:dyDescent="0.2">
      <c r="A14" s="68" t="s">
        <v>81</v>
      </c>
      <c r="B14" s="69" t="s">
        <v>29</v>
      </c>
      <c r="C14" s="70">
        <v>1818</v>
      </c>
      <c r="D14" s="70">
        <v>195331</v>
      </c>
      <c r="E14" s="70">
        <v>1804</v>
      </c>
      <c r="F14" s="75">
        <v>481</v>
      </c>
      <c r="G14" s="76">
        <v>57826</v>
      </c>
      <c r="H14" s="77">
        <v>480</v>
      </c>
      <c r="I14" s="74">
        <f t="shared" si="0"/>
        <v>-0.73392461197339243</v>
      </c>
    </row>
    <row r="15" spans="1:9" ht="16.5" customHeight="1" x14ac:dyDescent="0.2">
      <c r="A15" s="68" t="s">
        <v>82</v>
      </c>
      <c r="B15" s="69" t="s">
        <v>25</v>
      </c>
      <c r="C15" s="70">
        <v>42</v>
      </c>
      <c r="D15" s="70">
        <v>2351</v>
      </c>
      <c r="E15" s="70">
        <v>45</v>
      </c>
      <c r="F15" s="75">
        <v>63</v>
      </c>
      <c r="G15" s="76">
        <v>3528</v>
      </c>
      <c r="H15" s="77">
        <v>67</v>
      </c>
      <c r="I15" s="74">
        <f t="shared" si="0"/>
        <v>0.48888888888888887</v>
      </c>
    </row>
    <row r="16" spans="1:9" ht="16.5" customHeight="1" x14ac:dyDescent="0.2">
      <c r="A16" s="68" t="s">
        <v>82</v>
      </c>
      <c r="B16" s="69" t="s">
        <v>29</v>
      </c>
      <c r="C16" s="70">
        <v>84</v>
      </c>
      <c r="D16" s="70">
        <v>9408</v>
      </c>
      <c r="E16" s="70">
        <v>96</v>
      </c>
      <c r="F16" s="75">
        <v>42</v>
      </c>
      <c r="G16" s="76">
        <v>2352</v>
      </c>
      <c r="H16" s="77">
        <v>48</v>
      </c>
      <c r="I16" s="74">
        <f t="shared" si="0"/>
        <v>-0.5</v>
      </c>
    </row>
    <row r="17" spans="1:9" ht="16.5" customHeight="1" x14ac:dyDescent="0.2">
      <c r="A17" s="68" t="s">
        <v>136</v>
      </c>
      <c r="B17" s="69" t="s">
        <v>25</v>
      </c>
      <c r="C17" s="70">
        <v>336</v>
      </c>
      <c r="D17" s="70">
        <v>18816</v>
      </c>
      <c r="E17" s="70">
        <v>358</v>
      </c>
      <c r="F17" s="75">
        <v>168</v>
      </c>
      <c r="G17" s="76">
        <v>9408</v>
      </c>
      <c r="H17" s="77">
        <v>182</v>
      </c>
      <c r="I17" s="74">
        <f t="shared" si="0"/>
        <v>-0.49162011173184356</v>
      </c>
    </row>
    <row r="18" spans="1:9" ht="16.5" customHeight="1" x14ac:dyDescent="0.2">
      <c r="A18" s="68" t="s">
        <v>136</v>
      </c>
      <c r="B18" s="69" t="s">
        <v>29</v>
      </c>
      <c r="C18" s="70">
        <v>80</v>
      </c>
      <c r="D18" s="70">
        <v>6145</v>
      </c>
      <c r="E18" s="70">
        <v>85</v>
      </c>
      <c r="F18" s="75">
        <v>0</v>
      </c>
      <c r="G18" s="76">
        <v>0</v>
      </c>
      <c r="H18" s="77">
        <v>0</v>
      </c>
      <c r="I18" s="74">
        <f t="shared" si="0"/>
        <v>-1</v>
      </c>
    </row>
    <row r="19" spans="1:9" ht="16.5" customHeight="1" x14ac:dyDescent="0.2">
      <c r="A19" s="68" t="s">
        <v>133</v>
      </c>
      <c r="B19" s="69" t="s">
        <v>130</v>
      </c>
      <c r="C19" s="70">
        <v>0</v>
      </c>
      <c r="D19" s="70">
        <v>0</v>
      </c>
      <c r="E19" s="70">
        <v>0</v>
      </c>
      <c r="F19" s="75">
        <v>40</v>
      </c>
      <c r="G19" s="76">
        <v>2595</v>
      </c>
      <c r="H19" s="77">
        <v>52</v>
      </c>
      <c r="I19" s="74" t="s">
        <v>83</v>
      </c>
    </row>
    <row r="20" spans="1:9" ht="16.5" customHeight="1" x14ac:dyDescent="0.2">
      <c r="A20" s="68" t="s">
        <v>133</v>
      </c>
      <c r="B20" s="69" t="s">
        <v>25</v>
      </c>
      <c r="C20" s="70">
        <v>90</v>
      </c>
      <c r="D20" s="70">
        <v>5493</v>
      </c>
      <c r="E20" s="70">
        <v>91</v>
      </c>
      <c r="F20" s="75">
        <v>63</v>
      </c>
      <c r="G20" s="76">
        <v>3528</v>
      </c>
      <c r="H20" s="77">
        <v>67</v>
      </c>
      <c r="I20" s="74">
        <f t="shared" si="0"/>
        <v>-0.26373626373626374</v>
      </c>
    </row>
    <row r="21" spans="1:9" ht="16.5" customHeight="1" x14ac:dyDescent="0.2">
      <c r="A21" s="68" t="s">
        <v>133</v>
      </c>
      <c r="B21" s="69" t="s">
        <v>29</v>
      </c>
      <c r="C21" s="70">
        <v>2419</v>
      </c>
      <c r="D21" s="70">
        <v>159299</v>
      </c>
      <c r="E21" s="70">
        <v>3089</v>
      </c>
      <c r="F21" s="75">
        <v>1189</v>
      </c>
      <c r="G21" s="76">
        <v>77205</v>
      </c>
      <c r="H21" s="77">
        <v>1508</v>
      </c>
      <c r="I21" s="74">
        <f t="shared" si="0"/>
        <v>-0.51181612172224022</v>
      </c>
    </row>
    <row r="22" spans="1:9" ht="16.5" customHeight="1" x14ac:dyDescent="0.2">
      <c r="A22" s="68" t="s">
        <v>84</v>
      </c>
      <c r="B22" s="69" t="s">
        <v>25</v>
      </c>
      <c r="C22" s="70">
        <v>1071</v>
      </c>
      <c r="D22" s="70">
        <v>4880</v>
      </c>
      <c r="E22" s="70">
        <v>1192</v>
      </c>
      <c r="F22" s="75">
        <v>1239</v>
      </c>
      <c r="G22" s="76">
        <v>6367</v>
      </c>
      <c r="H22" s="77">
        <v>1461</v>
      </c>
      <c r="I22" s="74">
        <f t="shared" si="0"/>
        <v>0.22567114093959731</v>
      </c>
    </row>
    <row r="23" spans="1:9" ht="16.5" customHeight="1" x14ac:dyDescent="0.2">
      <c r="A23" s="68" t="s">
        <v>84</v>
      </c>
      <c r="B23" s="69" t="s">
        <v>29</v>
      </c>
      <c r="C23" s="70">
        <v>2248</v>
      </c>
      <c r="D23" s="70">
        <v>135768</v>
      </c>
      <c r="E23" s="70">
        <v>2658</v>
      </c>
      <c r="F23" s="75">
        <v>3183</v>
      </c>
      <c r="G23" s="76">
        <v>191779</v>
      </c>
      <c r="H23" s="77">
        <v>3782</v>
      </c>
      <c r="I23" s="74">
        <f t="shared" si="0"/>
        <v>0.42287434161023324</v>
      </c>
    </row>
    <row r="24" spans="1:9" ht="16.5" customHeight="1" x14ac:dyDescent="0.2">
      <c r="A24" s="68" t="s">
        <v>134</v>
      </c>
      <c r="B24" s="69" t="s">
        <v>29</v>
      </c>
      <c r="C24" s="70">
        <v>0</v>
      </c>
      <c r="D24" s="70">
        <v>0</v>
      </c>
      <c r="E24" s="70">
        <v>0</v>
      </c>
      <c r="F24" s="75">
        <v>42</v>
      </c>
      <c r="G24" s="76">
        <v>4354</v>
      </c>
      <c r="H24" s="77">
        <v>50</v>
      </c>
      <c r="I24" s="74" t="s">
        <v>83</v>
      </c>
    </row>
    <row r="25" spans="1:9" ht="16.5" customHeight="1" x14ac:dyDescent="0.2">
      <c r="A25" s="68" t="s">
        <v>135</v>
      </c>
      <c r="B25" s="69" t="s">
        <v>25</v>
      </c>
      <c r="C25" s="70">
        <v>21</v>
      </c>
      <c r="D25" s="70">
        <v>1176</v>
      </c>
      <c r="E25" s="70">
        <v>22</v>
      </c>
      <c r="F25" s="75">
        <v>0</v>
      </c>
      <c r="G25" s="76">
        <v>0</v>
      </c>
      <c r="H25" s="77">
        <v>0</v>
      </c>
      <c r="I25" s="74">
        <f t="shared" si="0"/>
        <v>-1</v>
      </c>
    </row>
    <row r="26" spans="1:9" ht="16.5" customHeight="1" x14ac:dyDescent="0.2">
      <c r="A26" s="68" t="s">
        <v>135</v>
      </c>
      <c r="B26" s="69" t="s">
        <v>29</v>
      </c>
      <c r="C26" s="70">
        <v>40</v>
      </c>
      <c r="D26" s="70">
        <v>3200</v>
      </c>
      <c r="E26" s="70">
        <v>51</v>
      </c>
      <c r="F26" s="75">
        <v>40</v>
      </c>
      <c r="G26" s="76">
        <v>3200</v>
      </c>
      <c r="H26" s="77">
        <v>51</v>
      </c>
      <c r="I26" s="74">
        <f t="shared" si="0"/>
        <v>0</v>
      </c>
    </row>
    <row r="27" spans="1:9" ht="16.5" customHeight="1" x14ac:dyDescent="0.2">
      <c r="A27" s="68" t="s">
        <v>85</v>
      </c>
      <c r="B27" s="69" t="s">
        <v>29</v>
      </c>
      <c r="C27" s="70">
        <v>1695</v>
      </c>
      <c r="D27" s="70">
        <v>178899</v>
      </c>
      <c r="E27" s="70">
        <v>1911</v>
      </c>
      <c r="F27" s="75">
        <v>1106</v>
      </c>
      <c r="G27" s="76">
        <v>117373</v>
      </c>
      <c r="H27" s="77">
        <v>1238</v>
      </c>
      <c r="I27" s="74">
        <f t="shared" si="0"/>
        <v>-0.35217163788592359</v>
      </c>
    </row>
    <row r="28" spans="1:9" ht="16.5" customHeight="1" x14ac:dyDescent="0.2">
      <c r="A28" s="68" t="s">
        <v>86</v>
      </c>
      <c r="B28" s="69" t="s">
        <v>130</v>
      </c>
      <c r="C28" s="70">
        <v>0</v>
      </c>
      <c r="D28" s="70">
        <v>0</v>
      </c>
      <c r="E28" s="70">
        <v>0</v>
      </c>
      <c r="F28" s="75">
        <v>240</v>
      </c>
      <c r="G28" s="76">
        <v>12784</v>
      </c>
      <c r="H28" s="77">
        <v>315</v>
      </c>
      <c r="I28" s="74" t="s">
        <v>83</v>
      </c>
    </row>
    <row r="29" spans="1:9" ht="16.5" customHeight="1" x14ac:dyDescent="0.2">
      <c r="A29" s="68" t="s">
        <v>86</v>
      </c>
      <c r="B29" s="69" t="s">
        <v>25</v>
      </c>
      <c r="C29" s="70">
        <v>433</v>
      </c>
      <c r="D29" s="70">
        <v>32672</v>
      </c>
      <c r="E29" s="70">
        <v>423</v>
      </c>
      <c r="F29" s="75">
        <v>476</v>
      </c>
      <c r="G29" s="76">
        <v>31284</v>
      </c>
      <c r="H29" s="77">
        <v>482</v>
      </c>
      <c r="I29" s="74">
        <f t="shared" si="0"/>
        <v>0.13947990543735225</v>
      </c>
    </row>
    <row r="30" spans="1:9" ht="16.5" customHeight="1" x14ac:dyDescent="0.2">
      <c r="A30" s="68" t="s">
        <v>86</v>
      </c>
      <c r="B30" s="69" t="s">
        <v>29</v>
      </c>
      <c r="C30" s="70">
        <v>835</v>
      </c>
      <c r="D30" s="70">
        <v>75576</v>
      </c>
      <c r="E30" s="70">
        <v>1006</v>
      </c>
      <c r="F30" s="75">
        <v>407</v>
      </c>
      <c r="G30" s="76">
        <v>45808</v>
      </c>
      <c r="H30" s="77">
        <v>494</v>
      </c>
      <c r="I30" s="74">
        <f t="shared" si="0"/>
        <v>-0.50894632206759438</v>
      </c>
    </row>
    <row r="31" spans="1:9" ht="16.5" customHeight="1" x14ac:dyDescent="0.2">
      <c r="A31" s="68" t="s">
        <v>86</v>
      </c>
      <c r="B31" s="69" t="s">
        <v>152</v>
      </c>
      <c r="C31" s="70">
        <v>0</v>
      </c>
      <c r="D31" s="70">
        <v>0</v>
      </c>
      <c r="E31" s="70">
        <v>0</v>
      </c>
      <c r="F31" s="75">
        <v>60</v>
      </c>
      <c r="G31" s="76">
        <v>6000</v>
      </c>
      <c r="H31" s="77">
        <v>60</v>
      </c>
      <c r="I31" s="74" t="s">
        <v>83</v>
      </c>
    </row>
    <row r="32" spans="1:9" ht="16.5" customHeight="1" x14ac:dyDescent="0.2">
      <c r="A32" s="68" t="s">
        <v>87</v>
      </c>
      <c r="B32" s="69" t="s">
        <v>25</v>
      </c>
      <c r="C32" s="70">
        <v>42</v>
      </c>
      <c r="D32" s="70">
        <v>2058</v>
      </c>
      <c r="E32" s="70">
        <v>42</v>
      </c>
      <c r="F32" s="75">
        <v>0</v>
      </c>
      <c r="G32" s="76">
        <v>0</v>
      </c>
      <c r="H32" s="77">
        <v>0</v>
      </c>
      <c r="I32" s="74">
        <f t="shared" si="0"/>
        <v>-1</v>
      </c>
    </row>
    <row r="33" spans="1:9" ht="16.5" customHeight="1" x14ac:dyDescent="0.2">
      <c r="A33" s="68" t="s">
        <v>88</v>
      </c>
      <c r="B33" s="69" t="s">
        <v>25</v>
      </c>
      <c r="C33" s="70">
        <v>332</v>
      </c>
      <c r="D33" s="70">
        <v>21936</v>
      </c>
      <c r="E33" s="70">
        <v>337</v>
      </c>
      <c r="F33" s="75">
        <v>146</v>
      </c>
      <c r="G33" s="76">
        <v>9850</v>
      </c>
      <c r="H33" s="77">
        <v>150</v>
      </c>
      <c r="I33" s="74">
        <f t="shared" si="0"/>
        <v>-0.55489614243323437</v>
      </c>
    </row>
    <row r="34" spans="1:9" ht="16.5" customHeight="1" x14ac:dyDescent="0.2">
      <c r="A34" s="68" t="s">
        <v>88</v>
      </c>
      <c r="B34" s="69" t="s">
        <v>29</v>
      </c>
      <c r="C34" s="70">
        <v>1254</v>
      </c>
      <c r="D34" s="70">
        <v>105349</v>
      </c>
      <c r="E34" s="70">
        <v>1542</v>
      </c>
      <c r="F34" s="75">
        <v>167</v>
      </c>
      <c r="G34" s="76">
        <v>12396</v>
      </c>
      <c r="H34" s="77">
        <v>210</v>
      </c>
      <c r="I34" s="74">
        <f t="shared" si="0"/>
        <v>-0.86381322957198448</v>
      </c>
    </row>
    <row r="35" spans="1:9" ht="16.5" customHeight="1" x14ac:dyDescent="0.2">
      <c r="A35" s="68" t="s">
        <v>89</v>
      </c>
      <c r="B35" s="69" t="s">
        <v>29</v>
      </c>
      <c r="C35" s="70">
        <v>622</v>
      </c>
      <c r="D35" s="70">
        <v>63432</v>
      </c>
      <c r="E35" s="70">
        <v>720</v>
      </c>
      <c r="F35" s="75">
        <v>418</v>
      </c>
      <c r="G35" s="76">
        <v>43184</v>
      </c>
      <c r="H35" s="77">
        <v>479</v>
      </c>
      <c r="I35" s="74">
        <f t="shared" si="0"/>
        <v>-0.3347222222222222</v>
      </c>
    </row>
    <row r="36" spans="1:9" ht="16.5" customHeight="1" x14ac:dyDescent="0.2">
      <c r="A36" s="68" t="s">
        <v>90</v>
      </c>
      <c r="B36" s="69" t="s">
        <v>130</v>
      </c>
      <c r="C36" s="70">
        <v>0</v>
      </c>
      <c r="D36" s="70">
        <v>0</v>
      </c>
      <c r="E36" s="70">
        <v>0</v>
      </c>
      <c r="F36" s="75">
        <v>2420</v>
      </c>
      <c r="G36" s="76">
        <v>12660</v>
      </c>
      <c r="H36" s="77">
        <v>3260</v>
      </c>
      <c r="I36" s="74" t="s">
        <v>83</v>
      </c>
    </row>
    <row r="37" spans="1:9" ht="16.5" customHeight="1" x14ac:dyDescent="0.2">
      <c r="A37" s="68" t="s">
        <v>90</v>
      </c>
      <c r="B37" s="69" t="s">
        <v>25</v>
      </c>
      <c r="C37" s="70">
        <v>5630</v>
      </c>
      <c r="D37" s="70">
        <v>383685</v>
      </c>
      <c r="E37" s="70">
        <v>5621</v>
      </c>
      <c r="F37" s="75">
        <v>3144</v>
      </c>
      <c r="G37" s="76">
        <v>210934</v>
      </c>
      <c r="H37" s="77">
        <v>3204</v>
      </c>
      <c r="I37" s="74">
        <f t="shared" si="0"/>
        <v>-0.42999466287137522</v>
      </c>
    </row>
    <row r="38" spans="1:9" ht="16.5" customHeight="1" x14ac:dyDescent="0.2">
      <c r="A38" s="68" t="s">
        <v>90</v>
      </c>
      <c r="B38" s="69" t="s">
        <v>29</v>
      </c>
      <c r="C38" s="70">
        <v>10068</v>
      </c>
      <c r="D38" s="70">
        <v>890148</v>
      </c>
      <c r="E38" s="70">
        <v>11879</v>
      </c>
      <c r="F38" s="75">
        <v>7523</v>
      </c>
      <c r="G38" s="76">
        <v>679557</v>
      </c>
      <c r="H38" s="77">
        <v>8971</v>
      </c>
      <c r="I38" s="74">
        <f t="shared" si="0"/>
        <v>-0.2448017509891405</v>
      </c>
    </row>
    <row r="39" spans="1:9" ht="16.5" customHeight="1" x14ac:dyDescent="0.2">
      <c r="A39" s="68" t="s">
        <v>90</v>
      </c>
      <c r="B39" s="69" t="s">
        <v>180</v>
      </c>
      <c r="C39" s="70">
        <v>220</v>
      </c>
      <c r="D39" s="70">
        <v>880</v>
      </c>
      <c r="E39" s="70">
        <v>212</v>
      </c>
      <c r="F39" s="75">
        <v>220</v>
      </c>
      <c r="G39" s="76">
        <v>880</v>
      </c>
      <c r="H39" s="77">
        <v>212</v>
      </c>
      <c r="I39" s="74">
        <f t="shared" si="0"/>
        <v>0</v>
      </c>
    </row>
    <row r="40" spans="1:9" ht="16.5" customHeight="1" x14ac:dyDescent="0.2">
      <c r="A40" s="68" t="s">
        <v>90</v>
      </c>
      <c r="B40" s="69" t="s">
        <v>152</v>
      </c>
      <c r="C40" s="70">
        <v>0</v>
      </c>
      <c r="D40" s="70">
        <v>0</v>
      </c>
      <c r="E40" s="70">
        <v>0</v>
      </c>
      <c r="F40" s="75">
        <v>60</v>
      </c>
      <c r="G40" s="76">
        <v>6000</v>
      </c>
      <c r="H40" s="77">
        <v>60</v>
      </c>
      <c r="I40" s="74" t="s">
        <v>83</v>
      </c>
    </row>
    <row r="41" spans="1:9" ht="16.5" customHeight="1" x14ac:dyDescent="0.2">
      <c r="A41" s="68" t="s">
        <v>91</v>
      </c>
      <c r="B41" s="69" t="s">
        <v>25</v>
      </c>
      <c r="C41" s="70">
        <v>588</v>
      </c>
      <c r="D41" s="70">
        <v>29330</v>
      </c>
      <c r="E41" s="70">
        <v>595</v>
      </c>
      <c r="F41" s="75">
        <v>483</v>
      </c>
      <c r="G41" s="76">
        <v>24997</v>
      </c>
      <c r="H41" s="77">
        <v>478</v>
      </c>
      <c r="I41" s="74">
        <f t="shared" si="0"/>
        <v>-0.19663865546218487</v>
      </c>
    </row>
    <row r="42" spans="1:9" ht="16.5" customHeight="1" x14ac:dyDescent="0.2">
      <c r="A42" s="68" t="s">
        <v>91</v>
      </c>
      <c r="B42" s="69" t="s">
        <v>29</v>
      </c>
      <c r="C42" s="70">
        <v>480</v>
      </c>
      <c r="D42" s="70">
        <v>52966</v>
      </c>
      <c r="E42" s="70">
        <v>553</v>
      </c>
      <c r="F42" s="75">
        <v>120</v>
      </c>
      <c r="G42" s="76">
        <v>13440</v>
      </c>
      <c r="H42" s="77">
        <v>143</v>
      </c>
      <c r="I42" s="74">
        <f t="shared" si="0"/>
        <v>-0.74141048824593125</v>
      </c>
    </row>
    <row r="43" spans="1:9" ht="16.5" customHeight="1" x14ac:dyDescent="0.2">
      <c r="A43" s="68" t="s">
        <v>92</v>
      </c>
      <c r="B43" s="69" t="s">
        <v>130</v>
      </c>
      <c r="C43" s="70">
        <v>0</v>
      </c>
      <c r="D43" s="70">
        <v>0</v>
      </c>
      <c r="E43" s="70">
        <v>0</v>
      </c>
      <c r="F43" s="75">
        <v>300</v>
      </c>
      <c r="G43" s="76">
        <v>5420</v>
      </c>
      <c r="H43" s="77">
        <v>402</v>
      </c>
      <c r="I43" s="74" t="s">
        <v>83</v>
      </c>
    </row>
    <row r="44" spans="1:9" ht="16.5" customHeight="1" x14ac:dyDescent="0.2">
      <c r="A44" s="68" t="s">
        <v>92</v>
      </c>
      <c r="B44" s="69" t="s">
        <v>25</v>
      </c>
      <c r="C44" s="70">
        <v>2192</v>
      </c>
      <c r="D44" s="70">
        <v>128148</v>
      </c>
      <c r="E44" s="70">
        <v>2284</v>
      </c>
      <c r="F44" s="75">
        <v>1859</v>
      </c>
      <c r="G44" s="76">
        <v>106052</v>
      </c>
      <c r="H44" s="77">
        <v>1946</v>
      </c>
      <c r="I44" s="74">
        <f t="shared" si="0"/>
        <v>-0.14798598949211908</v>
      </c>
    </row>
    <row r="45" spans="1:9" ht="16.5" customHeight="1" x14ac:dyDescent="0.2">
      <c r="A45" s="68" t="s">
        <v>92</v>
      </c>
      <c r="B45" s="69" t="s">
        <v>29</v>
      </c>
      <c r="C45" s="70">
        <v>1501</v>
      </c>
      <c r="D45" s="70">
        <v>106687</v>
      </c>
      <c r="E45" s="70">
        <v>1690</v>
      </c>
      <c r="F45" s="75">
        <v>1362</v>
      </c>
      <c r="G45" s="76">
        <v>95378</v>
      </c>
      <c r="H45" s="77">
        <v>1582</v>
      </c>
      <c r="I45" s="74">
        <f t="shared" si="0"/>
        <v>-6.3905325443786978E-2</v>
      </c>
    </row>
    <row r="46" spans="1:9" ht="16.5" customHeight="1" x14ac:dyDescent="0.2">
      <c r="A46" s="68" t="s">
        <v>93</v>
      </c>
      <c r="B46" s="69" t="s">
        <v>130</v>
      </c>
      <c r="C46" s="70">
        <v>0</v>
      </c>
      <c r="D46" s="70">
        <v>0</v>
      </c>
      <c r="E46" s="70">
        <v>0</v>
      </c>
      <c r="F46" s="75">
        <v>140</v>
      </c>
      <c r="G46" s="76">
        <v>4203</v>
      </c>
      <c r="H46" s="77">
        <v>187</v>
      </c>
      <c r="I46" s="74" t="s">
        <v>83</v>
      </c>
    </row>
    <row r="47" spans="1:9" ht="16.5" customHeight="1" x14ac:dyDescent="0.2">
      <c r="A47" s="68" t="s">
        <v>93</v>
      </c>
      <c r="B47" s="69" t="s">
        <v>25</v>
      </c>
      <c r="C47" s="70">
        <v>61</v>
      </c>
      <c r="D47" s="70">
        <v>3906</v>
      </c>
      <c r="E47" s="70">
        <v>63</v>
      </c>
      <c r="F47" s="75">
        <v>20</v>
      </c>
      <c r="G47" s="76">
        <v>1372</v>
      </c>
      <c r="H47" s="77">
        <v>19</v>
      </c>
      <c r="I47" s="74">
        <f t="shared" si="0"/>
        <v>-0.69841269841269837</v>
      </c>
    </row>
    <row r="48" spans="1:9" ht="16.5" customHeight="1" x14ac:dyDescent="0.2">
      <c r="A48" s="68" t="s">
        <v>93</v>
      </c>
      <c r="B48" s="69" t="s">
        <v>29</v>
      </c>
      <c r="C48" s="70">
        <v>40</v>
      </c>
      <c r="D48" s="70">
        <v>3000</v>
      </c>
      <c r="E48" s="70">
        <v>39</v>
      </c>
      <c r="F48" s="75">
        <v>63</v>
      </c>
      <c r="G48" s="76">
        <v>4725</v>
      </c>
      <c r="H48" s="77">
        <v>61</v>
      </c>
      <c r="I48" s="74">
        <f t="shared" si="0"/>
        <v>0.5641025641025641</v>
      </c>
    </row>
    <row r="49" spans="1:9" ht="16.5" customHeight="1" x14ac:dyDescent="0.2">
      <c r="A49" s="68" t="s">
        <v>94</v>
      </c>
      <c r="B49" s="69" t="s">
        <v>25</v>
      </c>
      <c r="C49" s="70">
        <v>715</v>
      </c>
      <c r="D49" s="70">
        <v>40025</v>
      </c>
      <c r="E49" s="70">
        <v>760</v>
      </c>
      <c r="F49" s="75">
        <v>471</v>
      </c>
      <c r="G49" s="76">
        <v>26376</v>
      </c>
      <c r="H49" s="77">
        <v>501</v>
      </c>
      <c r="I49" s="74">
        <f t="shared" si="0"/>
        <v>-0.34078947368421053</v>
      </c>
    </row>
    <row r="50" spans="1:9" ht="16.5" customHeight="1" x14ac:dyDescent="0.2">
      <c r="A50" s="68" t="s">
        <v>94</v>
      </c>
      <c r="B50" s="69" t="s">
        <v>29</v>
      </c>
      <c r="C50" s="70">
        <v>1961</v>
      </c>
      <c r="D50" s="70">
        <v>137536</v>
      </c>
      <c r="E50" s="70">
        <v>2440</v>
      </c>
      <c r="F50" s="75">
        <v>1789</v>
      </c>
      <c r="G50" s="76">
        <v>124082</v>
      </c>
      <c r="H50" s="77">
        <v>2250</v>
      </c>
      <c r="I50" s="74">
        <f t="shared" si="0"/>
        <v>-7.7868852459016397E-2</v>
      </c>
    </row>
    <row r="51" spans="1:9" ht="16.5" customHeight="1" x14ac:dyDescent="0.2">
      <c r="A51" s="68" t="s">
        <v>95</v>
      </c>
      <c r="B51" s="69" t="s">
        <v>130</v>
      </c>
      <c r="C51" s="70">
        <v>0</v>
      </c>
      <c r="D51" s="70">
        <v>0</v>
      </c>
      <c r="E51" s="70">
        <v>0</v>
      </c>
      <c r="F51" s="75">
        <v>80</v>
      </c>
      <c r="G51" s="76">
        <v>3920</v>
      </c>
      <c r="H51" s="77">
        <v>105</v>
      </c>
      <c r="I51" s="74" t="s">
        <v>83</v>
      </c>
    </row>
    <row r="52" spans="1:9" ht="16.5" customHeight="1" x14ac:dyDescent="0.2">
      <c r="A52" s="68" t="s">
        <v>95</v>
      </c>
      <c r="B52" s="69" t="s">
        <v>25</v>
      </c>
      <c r="C52" s="70">
        <v>42</v>
      </c>
      <c r="D52" s="70">
        <v>2352</v>
      </c>
      <c r="E52" s="70">
        <v>45</v>
      </c>
      <c r="F52" s="75">
        <v>0</v>
      </c>
      <c r="G52" s="76">
        <v>0</v>
      </c>
      <c r="H52" s="77">
        <v>0</v>
      </c>
      <c r="I52" s="74">
        <f t="shared" si="0"/>
        <v>-1</v>
      </c>
    </row>
    <row r="53" spans="1:9" ht="16.5" customHeight="1" x14ac:dyDescent="0.2">
      <c r="A53" s="68" t="s">
        <v>95</v>
      </c>
      <c r="B53" s="69" t="s">
        <v>29</v>
      </c>
      <c r="C53" s="70">
        <v>11627</v>
      </c>
      <c r="D53" s="70">
        <v>1097059</v>
      </c>
      <c r="E53" s="70">
        <v>14165</v>
      </c>
      <c r="F53" s="75">
        <v>10287</v>
      </c>
      <c r="G53" s="76">
        <v>881292</v>
      </c>
      <c r="H53" s="77">
        <v>13008</v>
      </c>
      <c r="I53" s="74">
        <f t="shared" si="0"/>
        <v>-8.1680197670314161E-2</v>
      </c>
    </row>
    <row r="54" spans="1:9" ht="16.5" customHeight="1" x14ac:dyDescent="0.2">
      <c r="A54" s="68" t="s">
        <v>95</v>
      </c>
      <c r="B54" s="69" t="s">
        <v>152</v>
      </c>
      <c r="C54" s="70">
        <v>0</v>
      </c>
      <c r="D54" s="70">
        <v>0</v>
      </c>
      <c r="E54" s="70">
        <v>0</v>
      </c>
      <c r="F54" s="75">
        <v>20</v>
      </c>
      <c r="G54" s="76">
        <v>2000</v>
      </c>
      <c r="H54" s="77">
        <v>20</v>
      </c>
      <c r="I54" s="74" t="s">
        <v>83</v>
      </c>
    </row>
    <row r="55" spans="1:9" ht="16.5" customHeight="1" x14ac:dyDescent="0.2">
      <c r="A55" s="68" t="s">
        <v>181</v>
      </c>
      <c r="B55" s="69" t="s">
        <v>29</v>
      </c>
      <c r="C55" s="70">
        <v>20</v>
      </c>
      <c r="D55" s="70">
        <v>2240</v>
      </c>
      <c r="E55" s="70">
        <v>23</v>
      </c>
      <c r="F55" s="75">
        <v>0</v>
      </c>
      <c r="G55" s="76">
        <v>0</v>
      </c>
      <c r="H55" s="77">
        <v>0</v>
      </c>
      <c r="I55" s="74">
        <f t="shared" si="0"/>
        <v>-1</v>
      </c>
    </row>
    <row r="56" spans="1:9" ht="16.5" customHeight="1" x14ac:dyDescent="0.2">
      <c r="A56" s="68" t="s">
        <v>96</v>
      </c>
      <c r="B56" s="69" t="s">
        <v>25</v>
      </c>
      <c r="C56" s="70">
        <v>294</v>
      </c>
      <c r="D56" s="70">
        <v>16464</v>
      </c>
      <c r="E56" s="70">
        <v>313</v>
      </c>
      <c r="F56" s="75">
        <v>0</v>
      </c>
      <c r="G56" s="76">
        <v>0</v>
      </c>
      <c r="H56" s="77">
        <v>0</v>
      </c>
      <c r="I56" s="74">
        <f t="shared" si="0"/>
        <v>-1</v>
      </c>
    </row>
    <row r="57" spans="1:9" ht="16.5" customHeight="1" x14ac:dyDescent="0.2">
      <c r="A57" s="68" t="s">
        <v>96</v>
      </c>
      <c r="B57" s="69" t="s">
        <v>29</v>
      </c>
      <c r="C57" s="70">
        <v>229</v>
      </c>
      <c r="D57" s="70">
        <v>21817</v>
      </c>
      <c r="E57" s="70">
        <v>254</v>
      </c>
      <c r="F57" s="75">
        <v>146</v>
      </c>
      <c r="G57" s="76">
        <v>15630</v>
      </c>
      <c r="H57" s="77">
        <v>168</v>
      </c>
      <c r="I57" s="74">
        <f t="shared" si="0"/>
        <v>-0.33858267716535434</v>
      </c>
    </row>
    <row r="58" spans="1:9" ht="16.5" customHeight="1" x14ac:dyDescent="0.2">
      <c r="A58" s="68" t="s">
        <v>97</v>
      </c>
      <c r="B58" s="69" t="s">
        <v>29</v>
      </c>
      <c r="C58" s="70">
        <v>122</v>
      </c>
      <c r="D58" s="70">
        <v>12316</v>
      </c>
      <c r="E58" s="70">
        <v>137</v>
      </c>
      <c r="F58" s="75">
        <v>203</v>
      </c>
      <c r="G58" s="76">
        <v>20466</v>
      </c>
      <c r="H58" s="77">
        <v>247</v>
      </c>
      <c r="I58" s="74">
        <f t="shared" si="0"/>
        <v>0.8029197080291971</v>
      </c>
    </row>
    <row r="59" spans="1:9" ht="16.5" customHeight="1" x14ac:dyDescent="0.2">
      <c r="A59" s="68" t="s">
        <v>105</v>
      </c>
      <c r="B59" s="69" t="s">
        <v>29</v>
      </c>
      <c r="C59" s="70">
        <v>21</v>
      </c>
      <c r="D59" s="70">
        <v>2352</v>
      </c>
      <c r="E59" s="70">
        <v>24</v>
      </c>
      <c r="F59" s="75">
        <v>273</v>
      </c>
      <c r="G59" s="76">
        <v>30316</v>
      </c>
      <c r="H59" s="77">
        <v>315</v>
      </c>
      <c r="I59" s="74">
        <f t="shared" si="0"/>
        <v>12.125</v>
      </c>
    </row>
    <row r="60" spans="1:9" ht="16.5" customHeight="1" x14ac:dyDescent="0.2">
      <c r="A60" s="68" t="s">
        <v>182</v>
      </c>
      <c r="B60" s="69" t="s">
        <v>29</v>
      </c>
      <c r="C60" s="70">
        <v>0</v>
      </c>
      <c r="D60" s="70">
        <v>0</v>
      </c>
      <c r="E60" s="70">
        <v>0</v>
      </c>
      <c r="F60" s="75">
        <v>189</v>
      </c>
      <c r="G60" s="76">
        <v>11340</v>
      </c>
      <c r="H60" s="77">
        <v>232</v>
      </c>
      <c r="I60" s="74" t="s">
        <v>83</v>
      </c>
    </row>
    <row r="61" spans="1:9" ht="16.5" customHeight="1" x14ac:dyDescent="0.2">
      <c r="A61" s="68" t="s">
        <v>98</v>
      </c>
      <c r="B61" s="69" t="s">
        <v>130</v>
      </c>
      <c r="C61" s="70">
        <v>0</v>
      </c>
      <c r="D61" s="70">
        <v>0</v>
      </c>
      <c r="E61" s="70">
        <v>0</v>
      </c>
      <c r="F61" s="75">
        <v>20</v>
      </c>
      <c r="G61" s="76">
        <v>40</v>
      </c>
      <c r="H61" s="77">
        <v>27</v>
      </c>
      <c r="I61" s="74" t="s">
        <v>83</v>
      </c>
    </row>
    <row r="62" spans="1:9" ht="16.5" customHeight="1" x14ac:dyDescent="0.2">
      <c r="A62" s="68" t="s">
        <v>98</v>
      </c>
      <c r="B62" s="69" t="s">
        <v>25</v>
      </c>
      <c r="C62" s="70">
        <v>1659</v>
      </c>
      <c r="D62" s="70">
        <v>92932</v>
      </c>
      <c r="E62" s="70">
        <v>1765</v>
      </c>
      <c r="F62" s="75">
        <v>798</v>
      </c>
      <c r="G62" s="76">
        <v>44681</v>
      </c>
      <c r="H62" s="77">
        <v>849</v>
      </c>
      <c r="I62" s="74">
        <f t="shared" si="0"/>
        <v>-0.5189801699716714</v>
      </c>
    </row>
    <row r="63" spans="1:9" ht="16.5" customHeight="1" x14ac:dyDescent="0.2">
      <c r="A63" s="68" t="s">
        <v>99</v>
      </c>
      <c r="B63" s="69" t="s">
        <v>29</v>
      </c>
      <c r="C63" s="70">
        <v>40</v>
      </c>
      <c r="D63" s="70">
        <v>4480</v>
      </c>
      <c r="E63" s="70">
        <v>49</v>
      </c>
      <c r="F63" s="75">
        <v>0</v>
      </c>
      <c r="G63" s="76">
        <v>0</v>
      </c>
      <c r="H63" s="77">
        <v>0</v>
      </c>
      <c r="I63" s="74">
        <f t="shared" si="0"/>
        <v>-1</v>
      </c>
    </row>
    <row r="64" spans="1:9" ht="16.5" customHeight="1" x14ac:dyDescent="0.2">
      <c r="A64" s="68" t="s">
        <v>100</v>
      </c>
      <c r="B64" s="69" t="s">
        <v>25</v>
      </c>
      <c r="C64" s="70">
        <v>40</v>
      </c>
      <c r="D64" s="70">
        <v>4400</v>
      </c>
      <c r="E64" s="70">
        <v>33</v>
      </c>
      <c r="F64" s="75">
        <v>123</v>
      </c>
      <c r="G64" s="76">
        <v>10128</v>
      </c>
      <c r="H64" s="77">
        <v>121</v>
      </c>
      <c r="I64" s="74">
        <f t="shared" si="0"/>
        <v>2.6666666666666665</v>
      </c>
    </row>
    <row r="65" spans="1:9" ht="16.5" customHeight="1" x14ac:dyDescent="0.2">
      <c r="A65" s="68" t="s">
        <v>100</v>
      </c>
      <c r="B65" s="69" t="s">
        <v>29</v>
      </c>
      <c r="C65" s="70">
        <v>0</v>
      </c>
      <c r="D65" s="70">
        <v>0</v>
      </c>
      <c r="E65" s="70">
        <v>0</v>
      </c>
      <c r="F65" s="75">
        <v>412</v>
      </c>
      <c r="G65" s="76">
        <v>39009</v>
      </c>
      <c r="H65" s="77">
        <v>460</v>
      </c>
      <c r="I65" s="74" t="s">
        <v>83</v>
      </c>
    </row>
    <row r="66" spans="1:9" ht="16.5" customHeight="1" x14ac:dyDescent="0.2">
      <c r="A66" s="68" t="s">
        <v>101</v>
      </c>
      <c r="B66" s="69" t="s">
        <v>29</v>
      </c>
      <c r="C66" s="70">
        <v>40</v>
      </c>
      <c r="D66" s="70">
        <v>4480</v>
      </c>
      <c r="E66" s="70">
        <v>49</v>
      </c>
      <c r="F66" s="75">
        <v>81</v>
      </c>
      <c r="G66" s="76">
        <v>8925</v>
      </c>
      <c r="H66" s="77">
        <v>97</v>
      </c>
      <c r="I66" s="74">
        <f t="shared" si="0"/>
        <v>0.97959183673469385</v>
      </c>
    </row>
    <row r="67" spans="1:9" ht="16.5" customHeight="1" x14ac:dyDescent="0.2">
      <c r="A67" s="68" t="s">
        <v>153</v>
      </c>
      <c r="B67" s="69" t="s">
        <v>29</v>
      </c>
      <c r="C67" s="70">
        <v>0</v>
      </c>
      <c r="D67" s="70">
        <v>0</v>
      </c>
      <c r="E67" s="70">
        <v>0</v>
      </c>
      <c r="F67" s="75">
        <v>41</v>
      </c>
      <c r="G67" s="76">
        <v>2763</v>
      </c>
      <c r="H67" s="77">
        <v>55</v>
      </c>
      <c r="I67" s="74" t="s">
        <v>83</v>
      </c>
    </row>
    <row r="68" spans="1:9" ht="16.5" customHeight="1" x14ac:dyDescent="0.2">
      <c r="A68" s="68" t="s">
        <v>102</v>
      </c>
      <c r="B68" s="69" t="s">
        <v>23</v>
      </c>
      <c r="C68" s="70">
        <v>0</v>
      </c>
      <c r="D68" s="70">
        <v>0</v>
      </c>
      <c r="E68" s="70">
        <v>0</v>
      </c>
      <c r="F68" s="75">
        <v>40</v>
      </c>
      <c r="G68" s="76">
        <v>4800</v>
      </c>
      <c r="H68" s="77">
        <v>46</v>
      </c>
      <c r="I68" s="74" t="s">
        <v>83</v>
      </c>
    </row>
    <row r="69" spans="1:9" ht="16.5" customHeight="1" x14ac:dyDescent="0.2">
      <c r="A69" s="68" t="s">
        <v>102</v>
      </c>
      <c r="B69" s="69" t="s">
        <v>24</v>
      </c>
      <c r="C69" s="70">
        <v>0</v>
      </c>
      <c r="D69" s="70">
        <v>0</v>
      </c>
      <c r="E69" s="70">
        <v>0</v>
      </c>
      <c r="F69" s="75">
        <v>8</v>
      </c>
      <c r="G69" s="76">
        <v>960</v>
      </c>
      <c r="H69" s="77">
        <v>10</v>
      </c>
      <c r="I69" s="74" t="s">
        <v>83</v>
      </c>
    </row>
    <row r="70" spans="1:9" ht="16.5" customHeight="1" x14ac:dyDescent="0.2">
      <c r="A70" s="68" t="s">
        <v>102</v>
      </c>
      <c r="B70" s="69" t="s">
        <v>131</v>
      </c>
      <c r="C70" s="70">
        <v>0</v>
      </c>
      <c r="D70" s="70">
        <v>0</v>
      </c>
      <c r="E70" s="70">
        <v>0</v>
      </c>
      <c r="F70" s="75">
        <v>235</v>
      </c>
      <c r="G70" s="76">
        <v>28200</v>
      </c>
      <c r="H70" s="77">
        <v>282</v>
      </c>
      <c r="I70" s="74" t="s">
        <v>83</v>
      </c>
    </row>
    <row r="71" spans="1:9" ht="16.5" customHeight="1" x14ac:dyDescent="0.2">
      <c r="A71" s="68" t="s">
        <v>102</v>
      </c>
      <c r="B71" s="69" t="s">
        <v>178</v>
      </c>
      <c r="C71" s="70">
        <v>0</v>
      </c>
      <c r="D71" s="70">
        <v>0</v>
      </c>
      <c r="E71" s="70">
        <v>0</v>
      </c>
      <c r="F71" s="75">
        <v>0</v>
      </c>
      <c r="G71" s="76">
        <v>1821</v>
      </c>
      <c r="H71" s="77">
        <v>25</v>
      </c>
      <c r="I71" s="74" t="s">
        <v>83</v>
      </c>
    </row>
    <row r="72" spans="1:9" ht="16.5" customHeight="1" x14ac:dyDescent="0.2">
      <c r="A72" s="68" t="s">
        <v>102</v>
      </c>
      <c r="B72" s="69" t="s">
        <v>132</v>
      </c>
      <c r="C72" s="70">
        <v>0</v>
      </c>
      <c r="D72" s="70">
        <v>0</v>
      </c>
      <c r="E72" s="70">
        <v>0</v>
      </c>
      <c r="F72" s="75">
        <v>1906</v>
      </c>
      <c r="G72" s="76">
        <v>121220</v>
      </c>
      <c r="H72" s="77">
        <v>2311</v>
      </c>
      <c r="I72" s="74" t="s">
        <v>83</v>
      </c>
    </row>
    <row r="73" spans="1:9" ht="16.5" customHeight="1" x14ac:dyDescent="0.2">
      <c r="A73" s="68" t="s">
        <v>102</v>
      </c>
      <c r="B73" s="69" t="s">
        <v>179</v>
      </c>
      <c r="C73" s="70">
        <v>0</v>
      </c>
      <c r="D73" s="70">
        <v>0</v>
      </c>
      <c r="E73" s="70">
        <v>0</v>
      </c>
      <c r="F73" s="75">
        <v>120</v>
      </c>
      <c r="G73" s="76">
        <v>13440</v>
      </c>
      <c r="H73" s="77">
        <v>148</v>
      </c>
      <c r="I73" s="74" t="s">
        <v>83</v>
      </c>
    </row>
    <row r="74" spans="1:9" ht="16.5" customHeight="1" x14ac:dyDescent="0.2">
      <c r="A74" s="68" t="s">
        <v>102</v>
      </c>
      <c r="B74" s="69" t="s">
        <v>25</v>
      </c>
      <c r="C74" s="70">
        <v>252</v>
      </c>
      <c r="D74" s="70">
        <v>14112</v>
      </c>
      <c r="E74" s="70">
        <v>268</v>
      </c>
      <c r="F74" s="75">
        <v>1583</v>
      </c>
      <c r="G74" s="76">
        <v>84070</v>
      </c>
      <c r="H74" s="77">
        <v>1602</v>
      </c>
      <c r="I74" s="74">
        <f t="shared" si="0"/>
        <v>4.9776119402985071</v>
      </c>
    </row>
    <row r="75" spans="1:9" ht="16.5" customHeight="1" x14ac:dyDescent="0.2">
      <c r="A75" s="68" t="s">
        <v>102</v>
      </c>
      <c r="B75" s="69" t="s">
        <v>26</v>
      </c>
      <c r="C75" s="70">
        <v>0</v>
      </c>
      <c r="D75" s="70">
        <v>0</v>
      </c>
      <c r="E75" s="70">
        <v>0</v>
      </c>
      <c r="F75" s="75">
        <v>73</v>
      </c>
      <c r="G75" s="76">
        <v>8760</v>
      </c>
      <c r="H75" s="77">
        <v>88</v>
      </c>
      <c r="I75" s="74" t="s">
        <v>83</v>
      </c>
    </row>
    <row r="76" spans="1:9" ht="16.5" customHeight="1" x14ac:dyDescent="0.2">
      <c r="A76" s="68" t="s">
        <v>102</v>
      </c>
      <c r="B76" s="69" t="s">
        <v>27</v>
      </c>
      <c r="C76" s="70">
        <v>0</v>
      </c>
      <c r="D76" s="70">
        <v>0</v>
      </c>
      <c r="E76" s="70">
        <v>0</v>
      </c>
      <c r="F76" s="75">
        <v>20</v>
      </c>
      <c r="G76" s="76">
        <v>2400</v>
      </c>
      <c r="H76" s="77">
        <v>24</v>
      </c>
      <c r="I76" s="74" t="s">
        <v>83</v>
      </c>
    </row>
    <row r="77" spans="1:9" ht="16.5" customHeight="1" x14ac:dyDescent="0.2">
      <c r="A77" s="68" t="s">
        <v>102</v>
      </c>
      <c r="B77" s="69" t="s">
        <v>28</v>
      </c>
      <c r="C77" s="70">
        <v>0</v>
      </c>
      <c r="D77" s="70">
        <v>0</v>
      </c>
      <c r="E77" s="70">
        <v>0</v>
      </c>
      <c r="F77" s="75">
        <v>282</v>
      </c>
      <c r="G77" s="76">
        <v>35960</v>
      </c>
      <c r="H77" s="77">
        <v>333</v>
      </c>
      <c r="I77" s="74" t="s">
        <v>83</v>
      </c>
    </row>
    <row r="78" spans="1:9" ht="16.5" customHeight="1" x14ac:dyDescent="0.2">
      <c r="A78" s="68" t="s">
        <v>102</v>
      </c>
      <c r="B78" s="69" t="s">
        <v>29</v>
      </c>
      <c r="C78" s="70">
        <v>8584</v>
      </c>
      <c r="D78" s="70">
        <v>713578</v>
      </c>
      <c r="E78" s="70">
        <v>11103</v>
      </c>
      <c r="F78" s="75">
        <v>35350</v>
      </c>
      <c r="G78" s="76">
        <v>2812108</v>
      </c>
      <c r="H78" s="77">
        <v>39122</v>
      </c>
      <c r="I78" s="74">
        <f t="shared" si="0"/>
        <v>2.5235521931009637</v>
      </c>
    </row>
    <row r="79" spans="1:9" ht="16.5" customHeight="1" x14ac:dyDescent="0.2">
      <c r="A79" s="68" t="s">
        <v>102</v>
      </c>
      <c r="B79" s="69" t="s">
        <v>30</v>
      </c>
      <c r="C79" s="70">
        <v>0</v>
      </c>
      <c r="D79" s="70">
        <v>0</v>
      </c>
      <c r="E79" s="70">
        <v>0</v>
      </c>
      <c r="F79" s="75">
        <v>1202</v>
      </c>
      <c r="G79" s="76">
        <v>132727</v>
      </c>
      <c r="H79" s="77">
        <v>1195</v>
      </c>
      <c r="I79" s="74" t="s">
        <v>83</v>
      </c>
    </row>
    <row r="80" spans="1:9" ht="16.5" customHeight="1" x14ac:dyDescent="0.2">
      <c r="A80" s="68" t="s">
        <v>154</v>
      </c>
      <c r="B80" s="69" t="s">
        <v>25</v>
      </c>
      <c r="C80" s="70">
        <v>33</v>
      </c>
      <c r="D80" s="70">
        <v>1848</v>
      </c>
      <c r="E80" s="70">
        <v>35</v>
      </c>
      <c r="F80" s="75">
        <v>21</v>
      </c>
      <c r="G80" s="76">
        <v>1176</v>
      </c>
      <c r="H80" s="77">
        <v>22</v>
      </c>
      <c r="I80" s="74">
        <f t="shared" si="0"/>
        <v>-0.37142857142857144</v>
      </c>
    </row>
    <row r="81" spans="1:9" ht="16.5" customHeight="1" x14ac:dyDescent="0.2">
      <c r="A81" s="68" t="s">
        <v>154</v>
      </c>
      <c r="B81" s="69" t="s">
        <v>29</v>
      </c>
      <c r="C81" s="70">
        <v>9</v>
      </c>
      <c r="D81" s="70">
        <v>693</v>
      </c>
      <c r="E81" s="70">
        <v>11</v>
      </c>
      <c r="F81" s="75">
        <v>21</v>
      </c>
      <c r="G81" s="76">
        <v>2205</v>
      </c>
      <c r="H81" s="77">
        <v>22</v>
      </c>
      <c r="I81" s="74">
        <f t="shared" si="0"/>
        <v>1</v>
      </c>
    </row>
    <row r="82" spans="1:9" ht="16.5" customHeight="1" x14ac:dyDescent="0.2">
      <c r="A82" s="68" t="s">
        <v>103</v>
      </c>
      <c r="B82" s="69" t="s">
        <v>25</v>
      </c>
      <c r="C82" s="70">
        <v>101</v>
      </c>
      <c r="D82" s="70">
        <v>6776</v>
      </c>
      <c r="E82" s="70">
        <v>98</v>
      </c>
      <c r="F82" s="75">
        <v>124</v>
      </c>
      <c r="G82" s="76">
        <v>7504</v>
      </c>
      <c r="H82" s="77">
        <v>126</v>
      </c>
      <c r="I82" s="74">
        <f t="shared" si="0"/>
        <v>0.2857142857142857</v>
      </c>
    </row>
    <row r="83" spans="1:9" ht="16.5" customHeight="1" x14ac:dyDescent="0.2">
      <c r="A83" s="68" t="s">
        <v>103</v>
      </c>
      <c r="B83" s="69" t="s">
        <v>29</v>
      </c>
      <c r="C83" s="70">
        <v>300</v>
      </c>
      <c r="D83" s="70">
        <v>28700</v>
      </c>
      <c r="E83" s="70">
        <v>265</v>
      </c>
      <c r="F83" s="75">
        <v>181</v>
      </c>
      <c r="G83" s="76">
        <v>17805</v>
      </c>
      <c r="H83" s="77">
        <v>161</v>
      </c>
      <c r="I83" s="74">
        <f t="shared" si="0"/>
        <v>-0.39245283018867927</v>
      </c>
    </row>
    <row r="84" spans="1:9" ht="16.5" customHeight="1" x14ac:dyDescent="0.2">
      <c r="A84" s="68" t="s">
        <v>137</v>
      </c>
      <c r="B84" s="69" t="s">
        <v>29</v>
      </c>
      <c r="C84" s="70">
        <v>450</v>
      </c>
      <c r="D84" s="70">
        <v>40588</v>
      </c>
      <c r="E84" s="70">
        <v>565</v>
      </c>
      <c r="F84" s="75">
        <v>0</v>
      </c>
      <c r="G84" s="76">
        <v>0</v>
      </c>
      <c r="H84" s="77">
        <v>0</v>
      </c>
      <c r="I84" s="74">
        <f>+(H84-E84)/E84</f>
        <v>-1</v>
      </c>
    </row>
    <row r="85" spans="1:9" ht="16.5" customHeight="1" x14ac:dyDescent="0.2">
      <c r="A85" s="68" t="s">
        <v>104</v>
      </c>
      <c r="B85" s="69" t="s">
        <v>25</v>
      </c>
      <c r="C85" s="70">
        <v>1306</v>
      </c>
      <c r="D85" s="70">
        <v>70777</v>
      </c>
      <c r="E85" s="70">
        <v>1345</v>
      </c>
      <c r="F85" s="75">
        <v>1929</v>
      </c>
      <c r="G85" s="76">
        <v>110536</v>
      </c>
      <c r="H85" s="77">
        <v>1964</v>
      </c>
      <c r="I85" s="74">
        <f>+(H85-E85)/E85</f>
        <v>0.46022304832713756</v>
      </c>
    </row>
    <row r="86" spans="1:9" ht="16.5" customHeight="1" x14ac:dyDescent="0.2">
      <c r="A86" s="68" t="s">
        <v>104</v>
      </c>
      <c r="B86" s="69" t="s">
        <v>29</v>
      </c>
      <c r="C86" s="70">
        <v>15275</v>
      </c>
      <c r="D86" s="70">
        <v>1164928</v>
      </c>
      <c r="E86" s="70">
        <v>18540</v>
      </c>
      <c r="F86" s="75">
        <v>17988</v>
      </c>
      <c r="G86" s="76">
        <v>1275517</v>
      </c>
      <c r="H86" s="77">
        <v>22094</v>
      </c>
      <c r="I86" s="74">
        <f>+(H86-E86)/E86</f>
        <v>0.19169363538295578</v>
      </c>
    </row>
    <row r="87" spans="1:9" ht="16.5" customHeight="1" x14ac:dyDescent="0.2">
      <c r="A87" s="78"/>
      <c r="B87" s="79"/>
      <c r="C87" s="80">
        <f t="shared" ref="C87:H87" si="1">SUM(C13:C86)</f>
        <v>77675</v>
      </c>
      <c r="D87" s="80">
        <f t="shared" si="1"/>
        <v>6120680</v>
      </c>
      <c r="E87" s="81">
        <f t="shared" si="1"/>
        <v>91018</v>
      </c>
      <c r="F87" s="82">
        <f t="shared" si="1"/>
        <v>103636</v>
      </c>
      <c r="G87" s="83">
        <f t="shared" si="1"/>
        <v>7707432</v>
      </c>
      <c r="H87" s="83">
        <f t="shared" si="1"/>
        <v>120089</v>
      </c>
      <c r="I87" s="84">
        <f>+(H87-E87)/E87</f>
        <v>0.31939836076380496</v>
      </c>
    </row>
    <row r="88" spans="1:9" ht="16.5" customHeight="1" x14ac:dyDescent="0.2">
      <c r="A88" s="85"/>
      <c r="B88" s="85"/>
      <c r="C88" s="85"/>
      <c r="D88" s="85"/>
      <c r="E88" s="85"/>
      <c r="F88" s="85"/>
      <c r="G88" s="101" t="s">
        <v>16</v>
      </c>
      <c r="H88" s="101"/>
      <c r="I88" s="86">
        <f>+(F87-C87)/C87</f>
        <v>0.33422594142259415</v>
      </c>
    </row>
  </sheetData>
  <mergeCells count="1">
    <mergeCell ref="G88:H88"/>
  </mergeCells>
  <phoneticPr fontId="0" type="noConversion"/>
  <pageMargins left="0.85" right="0.51" top="0.35" bottom="0.33" header="0" footer="0"/>
  <pageSetup paperSize="9" scale="5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5" ma:contentTypeDescription="Crear nuevo documento." ma:contentTypeScope="" ma:versionID="4bd037b6f90bc98dc77d81cac532cfac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bf29414de65a4d00168e62f031b0579b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8D783D-7174-44DB-A5D2-11BF5DCD7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Principal</vt:lpstr>
      <vt:lpstr>1</vt:lpstr>
      <vt:lpstr>2</vt:lpstr>
      <vt:lpstr>3</vt:lpstr>
      <vt:lpstr>4</vt:lpstr>
      <vt:lpstr>Especies</vt:lpstr>
      <vt:lpstr>Especies x Destinos</vt:lpstr>
      <vt:lpstr>'1'!Títulos_a_imprimir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2023-09-29T19:17:34Z</cp:lastPrinted>
  <dcterms:created xsi:type="dcterms:W3CDTF">2000-02-12T15:57:40Z</dcterms:created>
  <dcterms:modified xsi:type="dcterms:W3CDTF">2023-11-29T18:57:26Z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